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foli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<sst xmlns="http://schemas.openxmlformats.org/spreadsheetml/2006/main" count="21" uniqueCount="21">
  <si>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EXECUTIVE DASHBOARD — PORTFOLIO</t>
  </si>
  <si>
    <t xml:space="preserve">Project:</t>
  </si>
  <si>
    <t xml:space="preserve">Doc no: PM-RPT-004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</si>
  <si>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</si>
  <si>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</si>
  <si>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</si>
  <si>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</si>
  <si>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Project</t>
  </si>
  <si>
    <t xml:space="preserve">Contract value (SAR)</t>
  </si>
  <si>
    <t xml:space="preserve">Plan %</t>
  </si>
  <si>
    <t xml:space="preserve">Actual %</t>
  </si>
  <si>
    <t xml:space="preserve">Variance</t>
  </si>
  <si>
    <t xml:space="preserve">SPI</t>
  </si>
  <si>
    <t xml:space="preserve">CPI</t>
  </si>
  <si>
    <t xml:space="preserve">Value done (SAR)</t>
  </si>
  <si>
    <t xml:space="preserve">Open risks</t>
  </si>
  <si>
    <t xml:space="preserve">RAG</t>
  </si>
  <si>
    <t xml:space="preserve">Remarks</t>
  </si>
  <si>
    <t xml:space="preserve">Coastal Tower — Facade</t>
  </si>
  <si>
    <t xml:space="preserve">PORTFOLIO</t>
  </si>
  <si>
    <t xml:space="preserve">Weighted progress = value-weighted (SUMPRODUCT). RAG from SPI/CPI thresholds — editable.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</si>
</sst>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6"/>
    <col collapsed="false" customWidth="true" hidden="false" outlineLevel="0" max="4" min="3" style="0" width="9"/>
    <col collapsed="false" customWidth="true" hidden="false" outlineLevel="0" max="5" min="5" style="0" width="10"/>
    <col collapsed="false" customWidth="true" hidden="false" outlineLevel="0" max="7" min="6" style="0" width="8"/>
    <col collapsed="false" customWidth="true" hidden="false" outlineLevel="0" max="8" min="8" style="0" width="15"/>
    <col collapsed="false" customWidth="true" hidden="false" outlineLevel="0" max="9" min="9" style="0" width="9"/>
    <col collapsed="false" customWidth="true" hidden="false" outlineLevel="0" max="10" min="10" style="0" width="10"/>
    <col collapsed="false" customWidth="true" hidden="false" outlineLevel="0" max="11" min="11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</row>
    <row r="5" customFormat="false" ht="15" hidden="false" customHeight="false" outlineLevel="0" collapsed="false">
      <c r="A5" s="7" t="s">
        <v>18</v>
      </c>
      <c r="B5" s="8" t="n">
        <v>2450000</v>
      </c>
      <c r="C5" s="9" t="n">
        <v>0.68</v>
      </c>
      <c r="D5" s="9" t="n">
        <v>0.62</v>
      </c>
      <c r="E5" s="10" t="n">
        <f aca="false">IF(OR(C5="",D5=""),"",D5-C5)</f>
        <v>-0.0600000000000001</v>
      </c>
      <c r="F5" s="11" t="n">
        <v>0.96</v>
      </c>
      <c r="G5" s="11" t="n">
        <v>1.02</v>
      </c>
      <c r="H5" s="8" t="n">
        <v>771000</v>
      </c>
      <c r="I5" s="7" t="n">
        <v>4</v>
      </c>
      <c r="J5" s="12" t="str">
        <f aca="false">IF(F5="","",IF(OR(F5&lt;0.85,G5&lt;0.9),"RED",IF(OR(F5&lt;0.95,G5&lt;0.98),"AMBER","GREEN")))</f>
        <v>GREEN</v>
      </c>
      <c r="K5" s="7"/>
    </row>
    <row r="6" customFormat="false" ht="15" hidden="false" customHeight="false" outlineLevel="0" collapsed="false">
      <c r="A6" s="13"/>
      <c r="B6" s="14"/>
      <c r="C6" s="15"/>
      <c r="D6" s="15"/>
      <c r="E6" s="10" t="str">
        <f aca="false">IF(OR(C6="",D6=""),"",D6-C6)</f>
        <v/>
      </c>
      <c r="F6" s="16"/>
      <c r="G6" s="16"/>
      <c r="H6" s="14"/>
      <c r="I6" s="13"/>
      <c r="J6" s="12" t="str">
        <f aca="false">IF(F6="","",IF(OR(F6&lt;0.85,G6&lt;0.9),"RED",IF(OR(F6&lt;0.95,G6&lt;0.98),"AMBER","GREEN")))</f>
        <v/>
      </c>
      <c r="K6" s="13"/>
    </row>
    <row r="7" customFormat="false" ht="15" hidden="false" customHeight="false" outlineLevel="0" collapsed="false">
      <c r="A7" s="13"/>
      <c r="B7" s="14"/>
      <c r="C7" s="15"/>
      <c r="D7" s="15"/>
      <c r="E7" s="10" t="str">
        <f aca="false">IF(OR(C7="",D7=""),"",D7-C7)</f>
        <v/>
      </c>
      <c r="F7" s="16"/>
      <c r="G7" s="16"/>
      <c r="H7" s="14"/>
      <c r="I7" s="13"/>
      <c r="J7" s="12" t="str">
        <f aca="false">IF(F7="","",IF(OR(F7&lt;0.85,G7&lt;0.9),"RED",IF(OR(F7&lt;0.95,G7&lt;0.98),"AMBER","GREEN")))</f>
        <v/>
      </c>
      <c r="K7" s="13"/>
    </row>
    <row r="8" customFormat="false" ht="15" hidden="false" customHeight="false" outlineLevel="0" collapsed="false">
      <c r="A8" s="13"/>
      <c r="B8" s="14"/>
      <c r="C8" s="15"/>
      <c r="D8" s="15"/>
      <c r="E8" s="10" t="str">
        <f aca="false">IF(OR(C8="",D8=""),"",D8-C8)</f>
        <v/>
      </c>
      <c r="F8" s="16"/>
      <c r="G8" s="16"/>
      <c r="H8" s="14"/>
      <c r="I8" s="13"/>
      <c r="J8" s="12" t="str">
        <f aca="false">IF(F8="","",IF(OR(F8&lt;0.85,G8&lt;0.9),"RED",IF(OR(F8&lt;0.95,G8&lt;0.98),"AMBER","GREEN")))</f>
        <v/>
      </c>
      <c r="K8" s="13"/>
    </row>
    <row r="9" customFormat="false" ht="15" hidden="false" customHeight="false" outlineLevel="0" collapsed="false">
      <c r="A9" s="13"/>
      <c r="B9" s="14"/>
      <c r="C9" s="15"/>
      <c r="D9" s="15"/>
      <c r="E9" s="10" t="str">
        <f aca="false">IF(OR(C9="",D9=""),"",D9-C9)</f>
        <v/>
      </c>
      <c r="F9" s="16"/>
      <c r="G9" s="16"/>
      <c r="H9" s="14"/>
      <c r="I9" s="13"/>
      <c r="J9" s="12" t="str">
        <f aca="false">IF(F9="","",IF(OR(F9&lt;0.85,G9&lt;0.9),"RED",IF(OR(F9&lt;0.95,G9&lt;0.98),"AMBER","GREEN")))</f>
        <v/>
      </c>
      <c r="K9" s="13"/>
    </row>
    <row r="10" customFormat="false" ht="15" hidden="false" customHeight="false" outlineLevel="0" collapsed="false">
      <c r="A10" s="13"/>
      <c r="B10" s="14"/>
      <c r="C10" s="15"/>
      <c r="D10" s="15"/>
      <c r="E10" s="10" t="str">
        <f aca="false">IF(OR(C10="",D10=""),"",D10-C10)</f>
        <v/>
      </c>
      <c r="F10" s="16"/>
      <c r="G10" s="16"/>
      <c r="H10" s="14"/>
      <c r="I10" s="13"/>
      <c r="J10" s="12" t="str">
        <f aca="false">IF(F10="","",IF(OR(F10&lt;0.85,G10&lt;0.9),"RED",IF(OR(F10&lt;0.95,G10&lt;0.98),"AMBER","GREEN")))</f>
        <v/>
      </c>
      <c r="K10" s="13"/>
    </row>
    <row r="11" customFormat="false" ht="15" hidden="false" customHeight="false" outlineLevel="0" collapsed="false">
      <c r="A11" s="13"/>
      <c r="B11" s="14"/>
      <c r="C11" s="15"/>
      <c r="D11" s="15"/>
      <c r="E11" s="10" t="str">
        <f aca="false">IF(OR(C11="",D11=""),"",D11-C11)</f>
        <v/>
      </c>
      <c r="F11" s="16"/>
      <c r="G11" s="16"/>
      <c r="H11" s="14"/>
      <c r="I11" s="13"/>
      <c r="J11" s="12" t="str">
        <f aca="false">IF(F11="","",IF(OR(F11&lt;0.85,G11&lt;0.9),"RED",IF(OR(F11&lt;0.95,G11&lt;0.98),"AMBER","GREEN")))</f>
        <v/>
      </c>
      <c r="K11" s="13"/>
    </row>
    <row r="12" customFormat="false" ht="15" hidden="false" customHeight="false" outlineLevel="0" collapsed="false">
      <c r="A12" s="13"/>
      <c r="B12" s="14"/>
      <c r="C12" s="15"/>
      <c r="D12" s="15"/>
      <c r="E12" s="10" t="str">
        <f aca="false">IF(OR(C12="",D12=""),"",D12-C12)</f>
        <v/>
      </c>
      <c r="F12" s="16"/>
      <c r="G12" s="16"/>
      <c r="H12" s="14"/>
      <c r="I12" s="13"/>
      <c r="J12" s="12" t="str">
        <f aca="false">IF(F12="","",IF(OR(F12&lt;0.85,G12&lt;0.9),"RED",IF(OR(F12&lt;0.95,G12&lt;0.98),"AMBER","GREEN")))</f>
        <v/>
      </c>
      <c r="K12" s="13"/>
    </row>
    <row r="13" customFormat="false" ht="15" hidden="false" customHeight="false" outlineLevel="0" collapsed="false">
      <c r="A13" s="13"/>
      <c r="B13" s="14"/>
      <c r="C13" s="15"/>
      <c r="D13" s="15"/>
      <c r="E13" s="10" t="str">
        <f aca="false">IF(OR(C13="",D13=""),"",D13-C13)</f>
        <v/>
      </c>
      <c r="F13" s="16"/>
      <c r="G13" s="16"/>
      <c r="H13" s="14"/>
      <c r="I13" s="13"/>
      <c r="J13" s="12" t="str">
        <f aca="false">IF(F13="","",IF(OR(F13&lt;0.85,G13&lt;0.9),"RED",IF(OR(F13&lt;0.95,G13&lt;0.98),"AMBER","GREEN")))</f>
        <v/>
      </c>
      <c r="K13" s="13"/>
    </row>
    <row r="14" customFormat="false" ht="15" hidden="false" customHeight="false" outlineLevel="0" collapsed="false">
      <c r="A14" s="13"/>
      <c r="B14" s="14"/>
      <c r="C14" s="15"/>
      <c r="D14" s="15"/>
      <c r="E14" s="10" t="str">
        <f aca="false">IF(OR(C14="",D14=""),"",D14-C14)</f>
        <v/>
      </c>
      <c r="F14" s="16"/>
      <c r="G14" s="16"/>
      <c r="H14" s="14"/>
      <c r="I14" s="13"/>
      <c r="J14" s="12" t="str">
        <f aca="false">IF(F14="","",IF(OR(F14&lt;0.85,G14&lt;0.9),"RED",IF(OR(F14&lt;0.95,G14&lt;0.98),"AMBER","GREEN")))</f>
        <v/>
      </c>
      <c r="K14" s="13"/>
    </row>
    <row r="15" customFormat="false" ht="15" hidden="false" customHeight="false" outlineLevel="0" collapsed="false">
      <c r="A15" s="13"/>
      <c r="B15" s="14"/>
      <c r="C15" s="15"/>
      <c r="D15" s="15"/>
      <c r="E15" s="10" t="str">
        <f aca="false">IF(OR(C15="",D15=""),"",D15-C15)</f>
        <v/>
      </c>
      <c r="F15" s="16"/>
      <c r="G15" s="16"/>
      <c r="H15" s="14"/>
      <c r="I15" s="13"/>
      <c r="J15" s="12" t="str">
        <f aca="false">IF(F15="","",IF(OR(F15&lt;0.85,G15&lt;0.9),"RED",IF(OR(F15&lt;0.95,G15&lt;0.98),"AMBER","GREEN")))</f>
        <v/>
      </c>
      <c r="K15" s="13"/>
    </row>
    <row r="16" customFormat="false" ht="15" hidden="false" customHeight="false" outlineLevel="0" collapsed="false">
      <c r="A16" s="13"/>
      <c r="B16" s="14"/>
      <c r="C16" s="15"/>
      <c r="D16" s="15"/>
      <c r="E16" s="10" t="str">
        <f aca="false">IF(OR(C16="",D16=""),"",D16-C16)</f>
        <v/>
      </c>
      <c r="F16" s="16"/>
      <c r="G16" s="16"/>
      <c r="H16" s="14"/>
      <c r="I16" s="13"/>
      <c r="J16" s="12" t="str">
        <f aca="false">IF(F16="","",IF(OR(F16&lt;0.85,G16&lt;0.9),"RED",IF(OR(F16&lt;0.95,G16&lt;0.98),"AMBER","GREEN")))</f>
        <v/>
      </c>
      <c r="K16" s="13"/>
    </row>
    <row r="17" customFormat="false" ht="15" hidden="false" customHeight="false" outlineLevel="0" collapsed="false">
      <c r="A17" s="17" t="s">
        <v>19</v>
      </c>
      <c r="B17" s="18" t="n">
        <f aca="false">SUM(B5:B16)</f>
        <v>2450000</v>
      </c>
      <c r="C17" s="19"/>
      <c r="D17" s="20" t="n">
        <f aca="false">IF(SUM(B5:B16)=0,"",SUMPRODUCT(B5:B16,D5:D16)/SUM(B5:B16))</f>
        <v>0.62</v>
      </c>
      <c r="E17" s="19"/>
      <c r="F17" s="19"/>
      <c r="G17" s="19"/>
      <c r="H17" s="18" t="n">
        <f aca="false">SUM(H5:H16)</f>
        <v>771000</v>
      </c>
      <c r="I17" s="17" t="n">
        <f aca="false">SUM(I5:I16)</f>
        <v>4</v>
      </c>
      <c r="J17" s="19"/>
      <c r="K17" s="19"/>
    </row>
    <row r="18" customFormat="false" ht="15" hidden="false" customHeight="false" outlineLevel="0" collapsed="false">
      <c r="A18" s="21" t="s">
        <v>20</v>
      </c>
    </row>
  </sheetData>
  <mergeCells count="2">
    <mergeCell ref="A1:K1"/>
    <mergeCell ref="A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