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sheets/sheet7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3"/>
    <sheet name="Risk Register" sheetId="2" state="visible" r:id="rId4"/>
    <sheet name="RFI Log" sheetId="3" state="visible" r:id="rId5"/>
    <sheet name="Submittal Register" sheetId="4" state="visible" r:id="rId6"/>
    <sheet name="NCR Log" sheetId="5" state="visible" r:id="rId7"/>
    <sheet name="Variation Register" sheetId="6" state="visible" r:id="rId8"/>
    <sheet name="Payment Application" sheetId="7" state="visible" r:id="rId9"/>
    <sheet name="Daily Site Report" sheetId="8" state="visible" r:id="rId10"/>
    <sheet name="2-Week Look-Ahead" sheetId="9" state="visible" r:id="rId11"/>
    <sheet name="ITP" sheetId="10" state="visible" r:id="rId12"/>
    <sheet name="Snagging List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<sst xmlns="http://schemas.openxmlformats.org/spreadsheetml/2006/main" count="429" uniqueCount="326">
  <si>
    <t xml:space="preserve">Registers &amp; Forms</t>
  </si>
  <si>
    <t xml:space="preserve">[PROJECT NAME] — Twin Towers Façade Package  |  Companion to 05_Project_Control_Pack.xlsx</t>
  </si>
  <si>
    <t xml:space="preserve">Blue text = input | Black text = formula</t>
  </si>
  <si>
    <t xml:space="preserve">Sheet</t>
  </si>
  <si>
    <t xml:space="preserve">Purpose</t>
  </si>
  <si>
    <t xml:space="preserve">Risk Register</t>
  </si>
  <si>
    <t xml:space="preserve">Identify, score (P×I) and track risks &amp; mitigations</t>
  </si>
  <si>
    <t xml:space="preserve">RFI Log</t>
  </si>
  <si>
    <t xml:space="preserve">Requests for information — open/closed and ageing</t>
  </si>
  <si>
    <t xml:space="preserve">Submittal Register</t>
  </si>
  <si>
    <t xml:space="preserve">Drawings / calcs / samples — submitted, reviewed, status</t>
  </si>
  <si>
    <t xml:space="preserve">NCR Log</t>
  </si>
  <si>
    <t xml:space="preserve">Non-conformance reports — disposition and close-out</t>
  </si>
  <si>
    <t xml:space="preserve">Variation Register</t>
  </si>
  <si>
    <t xml:space="preserve">Changes / variations — time &amp; cost impact</t>
  </si>
  <si>
    <t xml:space="preserve">Payment Application</t>
  </si>
  <si>
    <t xml:space="preserve">Monthly interim payment application (IPA)</t>
  </si>
  <si>
    <t xml:space="preserve">Daily Site Report</t>
  </si>
  <si>
    <t xml:space="preserve">Daily record — manpower, plant, activities, deliveries, HSE</t>
  </si>
  <si>
    <t xml:space="preserve">2-Week Look-Ahead</t>
  </si>
  <si>
    <t xml:space="preserve">Short-term rolling installation plan</t>
  </si>
  <si>
    <t xml:space="preserve">ITP</t>
  </si>
  <si>
    <t xml:space="preserve">Inspection &amp; Test Plan with hold/witness points</t>
  </si>
  <si>
    <t xml:space="preserve">Snagging List</t>
  </si>
  <si>
    <t xml:space="preserve">Punch list — defects and close-out</t>
  </si>
  <si>
    <t xml:space="preserve">Score = Probability × Impact (1–5 each). Rating: High ≥15, Medium 8–14, Low ≤7.</t>
  </si>
  <si>
    <t xml:space="preserve">ID</t>
  </si>
  <si>
    <t xml:space="preserve">Date raised</t>
  </si>
  <si>
    <t xml:space="preserve">Category</t>
  </si>
  <si>
    <t xml:space="preserve">Risk description</t>
  </si>
  <si>
    <t xml:space="preserve">Cause</t>
  </si>
  <si>
    <t xml:space="preserve">Impact if it occurs</t>
  </si>
  <si>
    <t xml:space="preserve">P (1-5)</t>
  </si>
  <si>
    <t xml:space="preserve">I (1-5)</t>
  </si>
  <si>
    <t xml:space="preserve">Score</t>
  </si>
  <si>
    <t xml:space="preserve">Rating</t>
  </si>
  <si>
    <t xml:space="preserve">Response</t>
  </si>
  <si>
    <t xml:space="preserve">Mitigation actions</t>
  </si>
  <si>
    <t xml:space="preserve">Owner</t>
  </si>
  <si>
    <t xml:space="preserve">Due date</t>
  </si>
  <si>
    <t xml:space="preserve">Status</t>
  </si>
  <si>
    <t xml:space="preserve">R-01</t>
  </si>
  <si>
    <t xml:space="preserve">[date]</t>
  </si>
  <si>
    <t xml:space="preserve">Engineering</t>
  </si>
  <si>
    <t xml:space="preserve">Slow drawing approvals</t>
  </si>
  <si>
    <t xml:space="preserve">Long consultant review</t>
  </si>
  <si>
    <t xml:space="preserve">Delays fabrication &amp; install</t>
  </si>
  <si>
    <t xml:space="preserve">Reduce</t>
  </si>
  <si>
    <t xml:space="preserve">Lock approval SLA; submit early; escalation path</t>
  </si>
  <si>
    <t xml:space="preserve">Eng Mgr</t>
  </si>
  <si>
    <t xml:space="preserve">Open</t>
  </si>
  <si>
    <t xml:space="preserve">R-02</t>
  </si>
  <si>
    <t xml:space="preserve">Quality</t>
  </si>
  <si>
    <t xml:space="preserve">Performance mock-up fails testing</t>
  </si>
  <si>
    <t xml:space="preserve">Design / workmanship</t>
  </si>
  <si>
    <t xml:space="preserve">Re-design, re-test, bulk-order slip</t>
  </si>
  <si>
    <t xml:space="preserve">Early VMU/PMU; conservative design; spare test slot</t>
  </si>
  <si>
    <t xml:space="preserve">R-03</t>
  </si>
  <si>
    <t xml:space="preserve">Procurement</t>
  </si>
  <si>
    <t xml:space="preserve">Long-lead / price escalation</t>
  </si>
  <si>
    <t xml:space="preserve">Commodity market</t>
  </si>
  <si>
    <t xml:space="preserve">Cost &amp; schedule</t>
  </si>
  <si>
    <t xml:space="preserve">Transfer</t>
  </si>
  <si>
    <t xml:space="preserve">Early POs; price-lock; escalation clause; alt vendors</t>
  </si>
  <si>
    <t xml:space="preserve">Proc Mgr</t>
  </si>
  <si>
    <t xml:space="preserve">R-04</t>
  </si>
  <si>
    <t xml:space="preserve">Interface</t>
  </si>
  <si>
    <t xml:space="preserve">Slab-edge tolerance clashes</t>
  </si>
  <si>
    <t xml:space="preserve">Structure out of tolerance</t>
  </si>
  <si>
    <t xml:space="preserve">RFIs, rework at install</t>
  </si>
  <si>
    <t xml:space="preserve">Early survey &amp; tolerance protocol; adjustable brackets</t>
  </si>
  <si>
    <t xml:space="preserve">PM</t>
  </si>
  <si>
    <t xml:space="preserve">R-05</t>
  </si>
  <si>
    <t xml:space="preserve">Resource</t>
  </si>
  <si>
    <t xml:space="preserve">Concurrent two-tower resource conflict</t>
  </si>
  <si>
    <t xml:space="preserve">Both towers active</t>
  </si>
  <si>
    <t xml:space="preserve">Productivity loss</t>
  </si>
  <si>
    <t xml:space="preserve">Resource-level both towers; capacity plan</t>
  </si>
  <si>
    <t xml:space="preserve">Site Mgr</t>
  </si>
  <si>
    <t xml:space="preserve">R-06</t>
  </si>
  <si>
    <t xml:space="preserve">HSE</t>
  </si>
  <si>
    <t xml:space="preserve">Work-at-height incident</t>
  </si>
  <si>
    <t xml:space="preserve">Working at height / glass</t>
  </si>
  <si>
    <t xml:space="preserve">Harm, stoppage, liability</t>
  </si>
  <si>
    <t xml:space="preserve">RAMS, training, exclusion zones, audits</t>
  </si>
  <si>
    <t xml:space="preserve">HSE Mgr</t>
  </si>
  <si>
    <t xml:space="preserve">Days open auto-calculates from raised/answered dates (use real dates).</t>
  </si>
  <si>
    <t xml:space="preserve">RFI no.</t>
  </si>
  <si>
    <t xml:space="preserve">To</t>
  </si>
  <si>
    <t xml:space="preserve">Subject</t>
  </si>
  <si>
    <t xml:space="preserve">System</t>
  </si>
  <si>
    <t xml:space="preserve">Tower/Zone</t>
  </si>
  <si>
    <t xml:space="preserve">Priority</t>
  </si>
  <si>
    <t xml:space="preserve">Date required</t>
  </si>
  <si>
    <t xml:space="preserve">Date answered</t>
  </si>
  <si>
    <t xml:space="preserve">Days open</t>
  </si>
  <si>
    <t xml:space="preserve">Response summary</t>
  </si>
  <si>
    <t xml:space="preserve">RFI-001</t>
  </si>
  <si>
    <t xml:space="preserve">[Main Contractor]</t>
  </si>
  <si>
    <t xml:space="preserve">Slab edge level at Zone A</t>
  </si>
  <si>
    <t xml:space="preserve">Curtain wall</t>
  </si>
  <si>
    <t xml:space="preserve">T1 / Zone A</t>
  </si>
  <si>
    <t xml:space="preserve">High</t>
  </si>
  <si>
    <t xml:space="preserve">RFI-002</t>
  </si>
  <si>
    <t xml:space="preserve">[Consultant]</t>
  </si>
  <si>
    <t xml:space="preserve">Bracket fixing to embed</t>
  </si>
  <si>
    <t xml:space="preserve">T3 / Zone B</t>
  </si>
  <si>
    <t xml:space="preserve">Medium</t>
  </si>
  <si>
    <t xml:space="preserve">Submittal / Document Register</t>
  </si>
  <si>
    <t xml:space="preserve">Status codes: A = Approved | B = Approved as noted | C = Revise &amp; resubmit. Only A/B released for fabrication/install.</t>
  </si>
  <si>
    <t xml:space="preserve">Doc no.</t>
  </si>
  <si>
    <t xml:space="preserve">Title</t>
  </si>
  <si>
    <t xml:space="preserve">Type</t>
  </si>
  <si>
    <t xml:space="preserve">Rev</t>
  </si>
  <si>
    <t xml:space="preserve">Date submitted</t>
  </si>
  <si>
    <t xml:space="preserve">Date returned</t>
  </si>
  <si>
    <t xml:space="preserve">Status (A/B/C)</t>
  </si>
  <si>
    <t xml:space="preserve">Resubmit?</t>
  </si>
  <si>
    <t xml:space="preserve">Days to return</t>
  </si>
  <si>
    <t xml:space="preserve">Remarks</t>
  </si>
  <si>
    <t xml:space="preserve">SD-CW-001</t>
  </si>
  <si>
    <t xml:space="preserve">Curtain wall typical details</t>
  </si>
  <si>
    <t xml:space="preserve">Shop drawing</t>
  </si>
  <si>
    <t xml:space="preserve">0</t>
  </si>
  <si>
    <t xml:space="preserve">CALC-CW-001</t>
  </si>
  <si>
    <t xml:space="preserve">Curtain wall structural calcs</t>
  </si>
  <si>
    <t xml:space="preserve">Calculation</t>
  </si>
  <si>
    <t xml:space="preserve">SMP-001</t>
  </si>
  <si>
    <t xml:space="preserve">Aluminium finish sample</t>
  </si>
  <si>
    <t xml:space="preserve">Sample</t>
  </si>
  <si>
    <t xml:space="preserve">Cladding</t>
  </si>
  <si>
    <t xml:space="preserve">Non-Conformance Report (NCR) Log</t>
  </si>
  <si>
    <t xml:space="preserve">Disposition: Rework | Repair | Use-as-is (concession) | Reject. Close out every critical NCR before handover.</t>
  </si>
  <si>
    <t xml:space="preserve">NCR no.</t>
  </si>
  <si>
    <t xml:space="preserve">Date</t>
  </si>
  <si>
    <t xml:space="preserve">Non-conformance description</t>
  </si>
  <si>
    <t xml:space="preserve">Raised by</t>
  </si>
  <si>
    <t xml:space="preserve">Severity</t>
  </si>
  <si>
    <t xml:space="preserve">Root cause</t>
  </si>
  <si>
    <t xml:space="preserve">Disposition</t>
  </si>
  <si>
    <t xml:space="preserve">Corrective action</t>
  </si>
  <si>
    <t xml:space="preserve">Date closed</t>
  </si>
  <si>
    <t xml:space="preserve">NCR-001</t>
  </si>
  <si>
    <t xml:space="preserve">Example: mullion out of plumb &gt; tolerance</t>
  </si>
  <si>
    <t xml:space="preserve">QA/QC</t>
  </si>
  <si>
    <t xml:space="preserve">Major</t>
  </si>
  <si>
    <t xml:space="preserve">Rework</t>
  </si>
  <si>
    <t xml:space="preserve">Variation / Change Register</t>
  </si>
  <si>
    <t xml:space="preserve">Log every potential change. No execution without formal written instruction.</t>
  </si>
  <si>
    <t xml:space="preserve">VO no.</t>
  </si>
  <si>
    <t xml:space="preserve">Description</t>
  </si>
  <si>
    <t xml:space="preserve">Origin</t>
  </si>
  <si>
    <t xml:space="preserve">Time impact (days)</t>
  </si>
  <si>
    <t xml:space="preserve">Cost impact</t>
  </si>
  <si>
    <t xml:space="preserve">Instruction ref</t>
  </si>
  <si>
    <t xml:space="preserve">VO-001</t>
  </si>
  <si>
    <t xml:space="preserve">Example: add louvers to level 30</t>
  </si>
  <si>
    <t xml:space="preserve">Client request</t>
  </si>
  <si>
    <t xml:space="preserve">Addition</t>
  </si>
  <si>
    <t xml:space="preserve">Notified</t>
  </si>
  <si>
    <t xml:space="preserve">VO-002</t>
  </si>
  <si>
    <t xml:space="preserve">Example: omit balustrade Zone C</t>
  </si>
  <si>
    <t xml:space="preserve">Design change</t>
  </si>
  <si>
    <t xml:space="preserve">Omission</t>
  </si>
  <si>
    <t xml:space="preserve">Submitted</t>
  </si>
  <si>
    <t xml:space="preserve">TOTAL cost impact</t>
  </si>
  <si>
    <t xml:space="preserve">Interim Payment Application (IPA)</t>
  </si>
  <si>
    <t xml:space="preserve">[AED] values. Replace contract values; enter cumulative % complete and previous cumulative.</t>
  </si>
  <si>
    <t xml:space="preserve">Application no.</t>
  </si>
  <si>
    <t xml:space="preserve">[##]</t>
  </si>
  <si>
    <t xml:space="preserve">Period</t>
  </si>
  <si>
    <t xml:space="preserve">[Month-Year]</t>
  </si>
  <si>
    <t xml:space="preserve">From</t>
  </si>
  <si>
    <t xml:space="preserve">[Façade Contractor]</t>
  </si>
  <si>
    <t xml:space="preserve">Ref</t>
  </si>
  <si>
    <t xml:space="preserve">Contract value</t>
  </si>
  <si>
    <t xml:space="preserve">Cum % complete</t>
  </si>
  <si>
    <t xml:space="preserve">Cum value</t>
  </si>
  <si>
    <t xml:space="preserve">Previous cum value</t>
  </si>
  <si>
    <t xml:space="preserve">This application</t>
  </si>
  <si>
    <t xml:space="preserve">1</t>
  </si>
  <si>
    <t xml:space="preserve">Stick curtain wall</t>
  </si>
  <si>
    <t xml:space="preserve">2</t>
  </si>
  <si>
    <t xml:space="preserve">Lift-and-slide doors</t>
  </si>
  <si>
    <t xml:space="preserve">3</t>
  </si>
  <si>
    <t xml:space="preserve">Glass balustrade</t>
  </si>
  <si>
    <t xml:space="preserve">4</t>
  </si>
  <si>
    <t xml:space="preserve">Aluminium cladding panels</t>
  </si>
  <si>
    <t xml:space="preserve">5</t>
  </si>
  <si>
    <t xml:space="preserve">Roof crown louvers</t>
  </si>
  <si>
    <t xml:space="preserve">6</t>
  </si>
  <si>
    <t xml:space="preserve">Engineering / mock-up / prelims</t>
  </si>
  <si>
    <t xml:space="preserve">Subtotal — work done</t>
  </si>
  <si>
    <t xml:space="preserve">Retention %</t>
  </si>
  <si>
    <t xml:space="preserve">Gross value of works to date</t>
  </si>
  <si>
    <t xml:space="preserve">Less retention</t>
  </si>
  <si>
    <t xml:space="preserve">Value after retention</t>
  </si>
  <si>
    <t xml:space="preserve">Add: variations approved</t>
  </si>
  <si>
    <t xml:space="preserve">Less: previous payments certified</t>
  </si>
  <si>
    <t xml:space="preserve">AMOUNT DUE THIS APPLICATION</t>
  </si>
  <si>
    <t xml:space="preserve">One per day per tower. Keep with photos as a contemporaneous record.</t>
  </si>
  <si>
    <t xml:space="preserve">Day</t>
  </si>
  <si>
    <t xml:space="preserve">[ ]</t>
  </si>
  <si>
    <t xml:space="preserve">Weather</t>
  </si>
  <si>
    <t xml:space="preserve">Tower / Zone</t>
  </si>
  <si>
    <t xml:space="preserve">Prepared by</t>
  </si>
  <si>
    <t xml:space="preserve">MANPOWER</t>
  </si>
  <si>
    <t xml:space="preserve">Trade</t>
  </si>
  <si>
    <t xml:space="preserve">Planned</t>
  </si>
  <si>
    <t xml:space="preserve">Actual</t>
  </si>
  <si>
    <t xml:space="preserve">Doors</t>
  </si>
  <si>
    <t xml:space="preserve">Balustrade</t>
  </si>
  <si>
    <t xml:space="preserve">Louvers</t>
  </si>
  <si>
    <t xml:space="preserve">Supervision/QA/HSE</t>
  </si>
  <si>
    <t xml:space="preserve">TOTAL</t>
  </si>
  <si>
    <t xml:space="preserve">ACTIVITIES TODAY</t>
  </si>
  <si>
    <t xml:space="preserve">WBS / Zone</t>
  </si>
  <si>
    <t xml:space="preserve">Activity / location</t>
  </si>
  <si>
    <t xml:space="preserve">Qty done</t>
  </si>
  <si>
    <t xml:space="preserve">Unit</t>
  </si>
  <si>
    <t xml:space="preserve">Crew</t>
  </si>
  <si>
    <t xml:space="preserve">MATERIALS / DELIVERIES RECEIVED</t>
  </si>
  <si>
    <t xml:space="preserve">Time</t>
  </si>
  <si>
    <t xml:space="preserve">Material</t>
  </si>
  <si>
    <t xml:space="preserve">Supplier / DN no.</t>
  </si>
  <si>
    <t xml:space="preserve">Qty</t>
  </si>
  <si>
    <t xml:space="preserve">Inspected (Y/N)</t>
  </si>
  <si>
    <t xml:space="preserve">PLANT / EQUIPMENT ON SITE</t>
  </si>
  <si>
    <t xml:space="preserve">Equipment</t>
  </si>
  <si>
    <t xml:space="preserve">No.</t>
  </si>
  <si>
    <t xml:space="preserve">Hours</t>
  </si>
  <si>
    <t xml:space="preserve">DELAYS / ISSUES / INSTRUCTIONS</t>
  </si>
  <si>
    <t xml:space="preserve">Impact</t>
  </si>
  <si>
    <t xml:space="preserve">Action / by whom</t>
  </si>
  <si>
    <t xml:space="preserve">HSE — TOOLBOX / OBSERVATIONS / INCIDENTS</t>
  </si>
  <si>
    <t xml:space="preserve">Observation / incident</t>
  </si>
  <si>
    <t xml:space="preserve">Action taken</t>
  </si>
  <si>
    <t xml:space="preserve">Reported to</t>
  </si>
  <si>
    <t xml:space="preserve">Site Manager signature:</t>
  </si>
  <si>
    <t xml:space="preserve">Main Contractor acknowledgement:</t>
  </si>
  <si>
    <t xml:space="preserve">Two-Week Look-Ahead</t>
  </si>
  <si>
    <t xml:space="preserve">Rolling short-term plan. Update weekly. Flag constraints that must clear before start.</t>
  </si>
  <si>
    <t xml:space="preserve">WBS</t>
  </si>
  <si>
    <t xml:space="preserve">Activity</t>
  </si>
  <si>
    <t xml:space="preserve">Tower/Zone/Floor</t>
  </si>
  <si>
    <t xml:space="preserve">Crew / resource</t>
  </si>
  <si>
    <t xml:space="preserve">Planned start</t>
  </si>
  <si>
    <t xml:space="preserve">Planned finish</t>
  </si>
  <si>
    <t xml:space="preserve">Predecessor / constraint</t>
  </si>
  <si>
    <t xml:space="preserve">Constraint clear? (Y/N)</t>
  </si>
  <si>
    <t xml:space="preserve">Notes</t>
  </si>
  <si>
    <t xml:space="preserve">6.1</t>
  </si>
  <si>
    <t xml:space="preserve">Survey &amp; set out brackets</t>
  </si>
  <si>
    <t xml:space="preserve">T1 / Zone A / L1-5</t>
  </si>
  <si>
    <t xml:space="preserve">2 + survey</t>
  </si>
  <si>
    <t xml:space="preserve">Slab handover, access</t>
  </si>
  <si>
    <t xml:space="preserve">7.1</t>
  </si>
  <si>
    <t xml:space="preserve">Install mullions</t>
  </si>
  <si>
    <t xml:space="preserve">T3 / Zone B / L1-3</t>
  </si>
  <si>
    <t xml:space="preserve">Brackets fixed, material on site</t>
  </si>
  <si>
    <t xml:space="preserve">Inspection &amp; Test Plan (ITP)</t>
  </si>
  <si>
    <t xml:space="preserve">H = Hold point | W = Witness point | R = Review/record. Hold points must be released before proceeding.</t>
  </si>
  <si>
    <t xml:space="preserve">Activity / stage</t>
  </si>
  <si>
    <t xml:space="preserve">Spec / drawing ref</t>
  </si>
  <si>
    <t xml:space="preserve">Inspection / test</t>
  </si>
  <si>
    <t xml:space="preserve">Acceptance criteria</t>
  </si>
  <si>
    <t xml:space="preserve">Frequency</t>
  </si>
  <si>
    <t xml:space="preserve">Responsible</t>
  </si>
  <si>
    <t xml:space="preserve">H/W/R</t>
  </si>
  <si>
    <t xml:space="preserve">Record / form</t>
  </si>
  <si>
    <t xml:space="preserve">ITP-01</t>
  </si>
  <si>
    <t xml:space="preserve">Setting-out survey</t>
  </si>
  <si>
    <t xml:space="preserve">[spec]</t>
  </si>
  <si>
    <t xml:space="preserve">Dimensional check vs grid</t>
  </si>
  <si>
    <t xml:space="preserve">Within survey tolerance</t>
  </si>
  <si>
    <t xml:space="preserve">Per zone</t>
  </si>
  <si>
    <t xml:space="preserve">H</t>
  </si>
  <si>
    <t xml:space="preserve">Survey record</t>
  </si>
  <si>
    <t xml:space="preserve">ITP-02</t>
  </si>
  <si>
    <t xml:space="preserve">Bracket / anchor fixing</t>
  </si>
  <si>
    <t xml:space="preserve">Position, torque, pull-out</t>
  </si>
  <si>
    <t xml:space="preserve">Per approved detail &amp; torque</t>
  </si>
  <si>
    <t xml:space="preserve">Each bracket / sample</t>
  </si>
  <si>
    <t xml:space="preserve">Inspection request</t>
  </si>
  <si>
    <t xml:space="preserve">ITP-03</t>
  </si>
  <si>
    <t xml:space="preserve">Mullion &amp; transom install</t>
  </si>
  <si>
    <t xml:space="preserve">Plumb, level, line, joint</t>
  </si>
  <si>
    <t xml:space="preserve">Within stated tolerances</t>
  </si>
  <si>
    <t xml:space="preserve">Per floor</t>
  </si>
  <si>
    <t xml:space="preserve">W</t>
  </si>
  <si>
    <t xml:space="preserve">Checklist</t>
  </si>
  <si>
    <t xml:space="preserve">ITP-04</t>
  </si>
  <si>
    <t xml:space="preserve">Glass / panel install</t>
  </si>
  <si>
    <t xml:space="preserve">Setting blocks, edge cover, fit</t>
  </si>
  <si>
    <t xml:space="preserve">Per approved detail</t>
  </si>
  <si>
    <t xml:space="preserve">Each panel sample</t>
  </si>
  <si>
    <t xml:space="preserve">ITP-05</t>
  </si>
  <si>
    <t xml:space="preserve">Sealant application</t>
  </si>
  <si>
    <t xml:space="preserve">Joint prep, size, adhesion</t>
  </si>
  <si>
    <t xml:space="preserve">Adhesion/cure pass</t>
  </si>
  <si>
    <t xml:space="preserve">Sample per batch</t>
  </si>
  <si>
    <t xml:space="preserve">R</t>
  </si>
  <si>
    <t xml:space="preserve">Sealant log</t>
  </si>
  <si>
    <t xml:space="preserve">ITP-06</t>
  </si>
  <si>
    <t xml:space="preserve">Field water test</t>
  </si>
  <si>
    <t xml:space="preserve">[AAMA/ASTM/CWCT]</t>
  </si>
  <si>
    <t xml:space="preserve">Hose / spray test</t>
  </si>
  <si>
    <t xml:space="preserve">No water penetration</t>
  </si>
  <si>
    <t xml:space="preserve">Per agreed frequency</t>
  </si>
  <si>
    <t xml:space="preserve">QA/QC + MC</t>
  </si>
  <si>
    <t xml:space="preserve">Test report</t>
  </si>
  <si>
    <t xml:space="preserve">ITP-07</t>
  </si>
  <si>
    <t xml:space="preserve">Door operation test</t>
  </si>
  <si>
    <t xml:space="preserve">Operation, seal, lock</t>
  </si>
  <si>
    <t xml:space="preserve">Smooth, sealed, secure</t>
  </si>
  <si>
    <t xml:space="preserve">Each unit sample</t>
  </si>
  <si>
    <t xml:space="preserve">Snagging / Punch List</t>
  </si>
  <si>
    <t xml:space="preserve">Track defects to close-out by zone before handover.</t>
  </si>
  <si>
    <t xml:space="preserve">Item</t>
  </si>
  <si>
    <t xml:space="preserve">Location detail</t>
  </si>
  <si>
    <t xml:space="preserve">Defect description</t>
  </si>
  <si>
    <t xml:space="preserve">Target date</t>
  </si>
  <si>
    <t xml:space="preserve">S-001</t>
  </si>
  <si>
    <t xml:space="preserve">T1 / Zone A / L05</t>
  </si>
  <si>
    <t xml:space="preserve">Grid 5, vision panel</t>
  </si>
  <si>
    <t xml:space="preserve">Example: scratched glass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</si>
</sst>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#,##0;[RED]\(#,##0\)"/>
    <numFmt numFmtId="167" formatCode="#,##0"/>
    <numFmt numFmtId="168" formatCode="0.0%"/>
    <numFmt numFmtId="169" formatCode="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  <fill>
      <patternFill patternType="solid">
        <fgColor rgb="FFD9E2F3"/>
        <bgColor rgb="FFF2F2F2"/>
      </patternFill>
    </fill>
    <fill>
      <patternFill patternType="solid">
        <fgColor rgb="FF2E5496"/>
        <bgColor rgb="FF1F386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86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2" t="s">
        <v>2</v>
      </c>
    </row>
    <row r="6" customFormat="false" ht="15" hidden="false" customHeight="false" outlineLevel="0" collapsed="false">
      <c r="A6" s="3" t="s">
        <v>3</v>
      </c>
      <c r="B6" s="3" t="s">
        <v>4</v>
      </c>
    </row>
    <row r="7" customFormat="false" ht="15" hidden="false" customHeight="false" outlineLevel="0" collapsed="false">
      <c r="A7" s="4" t="s">
        <v>5</v>
      </c>
      <c r="B7" s="5" t="s">
        <v>6</v>
      </c>
    </row>
    <row r="8" customFormat="false" ht="15" hidden="false" customHeight="false" outlineLevel="0" collapsed="false">
      <c r="A8" s="4" t="s">
        <v>7</v>
      </c>
      <c r="B8" s="5" t="s">
        <v>8</v>
      </c>
    </row>
    <row r="9" customFormat="false" ht="15" hidden="false" customHeight="false" outlineLevel="0" collapsed="false">
      <c r="A9" s="4" t="s">
        <v>9</v>
      </c>
      <c r="B9" s="5" t="s">
        <v>10</v>
      </c>
    </row>
    <row r="10" customFormat="false" ht="15" hidden="false" customHeight="false" outlineLevel="0" collapsed="false">
      <c r="A10" s="4" t="s">
        <v>11</v>
      </c>
      <c r="B10" s="5" t="s">
        <v>12</v>
      </c>
    </row>
    <row r="11" customFormat="false" ht="15" hidden="false" customHeight="false" outlineLevel="0" collapsed="false">
      <c r="A11" s="4" t="s">
        <v>13</v>
      </c>
      <c r="B11" s="5" t="s">
        <v>14</v>
      </c>
    </row>
    <row r="12" customFormat="false" ht="15" hidden="false" customHeight="false" outlineLevel="0" collapsed="false">
      <c r="A12" s="4" t="s">
        <v>15</v>
      </c>
      <c r="B12" s="5" t="s">
        <v>16</v>
      </c>
    </row>
    <row r="13" customFormat="false" ht="15" hidden="false" customHeight="false" outlineLevel="0" collapsed="false">
      <c r="A13" s="4" t="s">
        <v>17</v>
      </c>
      <c r="B13" s="5" t="s">
        <v>18</v>
      </c>
    </row>
    <row r="14" customFormat="false" ht="15" hidden="false" customHeight="false" outlineLevel="0" collapsed="false">
      <c r="A14" s="4" t="s">
        <v>19</v>
      </c>
      <c r="B14" s="5" t="s">
        <v>20</v>
      </c>
    </row>
    <row r="15" customFormat="false" ht="15" hidden="false" customHeight="false" outlineLevel="0" collapsed="false">
      <c r="A15" s="4" t="s">
        <v>21</v>
      </c>
      <c r="B15" s="5" t="s">
        <v>22</v>
      </c>
    </row>
    <row r="16" customFormat="false" ht="15" hidden="false" customHeight="false" outlineLevel="0" collapsed="false">
      <c r="A16" s="4" t="s">
        <v>23</v>
      </c>
      <c r="B16" s="5" t="s">
        <v>24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4"/>
    <col collapsed="false" customWidth="true" hidden="false" outlineLevel="0" max="3" min="3" style="0" width="14"/>
    <col collapsed="false" customWidth="true" hidden="false" outlineLevel="0" max="4" min="4" style="0" width="22"/>
    <col collapsed="false" customWidth="true" hidden="false" outlineLevel="0" max="5" min="5" style="0" width="26"/>
    <col collapsed="false" customWidth="true" hidden="false" outlineLevel="0" max="7" min="6" style="0" width="12"/>
    <col collapsed="false" customWidth="true" hidden="false" outlineLevel="0" max="8" min="8" style="0" width="8"/>
    <col collapsed="false" customWidth="true" hidden="false" outlineLevel="0" max="9" min="9" style="0" width="16"/>
    <col collapsed="false" customWidth="true" hidden="false" outlineLevel="0" max="10" min="10" style="0" width="10"/>
  </cols>
  <sheetData>
    <row r="1" customFormat="false" ht="19.7" hidden="false" customHeight="false" outlineLevel="0" collapsed="false">
      <c r="A1" s="1" t="s">
        <v>260</v>
      </c>
    </row>
    <row r="2" customFormat="false" ht="15" hidden="false" customHeight="false" outlineLevel="0" collapsed="false">
      <c r="A2" s="2" t="s">
        <v>261</v>
      </c>
    </row>
    <row r="4" customFormat="false" ht="23.85" hidden="false" customHeight="false" outlineLevel="0" collapsed="false">
      <c r="A4" s="3" t="s">
        <v>174</v>
      </c>
      <c r="B4" s="3" t="s">
        <v>262</v>
      </c>
      <c r="C4" s="3" t="s">
        <v>263</v>
      </c>
      <c r="D4" s="3" t="s">
        <v>264</v>
      </c>
      <c r="E4" s="3" t="s">
        <v>265</v>
      </c>
      <c r="F4" s="3" t="s">
        <v>266</v>
      </c>
      <c r="G4" s="3" t="s">
        <v>267</v>
      </c>
      <c r="H4" s="3" t="s">
        <v>268</v>
      </c>
      <c r="I4" s="3" t="s">
        <v>269</v>
      </c>
      <c r="J4" s="3" t="s">
        <v>40</v>
      </c>
    </row>
    <row r="5" customFormat="false" ht="15" hidden="false" customHeight="false" outlineLevel="0" collapsed="false">
      <c r="A5" s="5" t="s">
        <v>270</v>
      </c>
      <c r="B5" s="5" t="s">
        <v>271</v>
      </c>
      <c r="C5" s="5" t="s">
        <v>272</v>
      </c>
      <c r="D5" s="5" t="s">
        <v>273</v>
      </c>
      <c r="E5" s="5" t="s">
        <v>274</v>
      </c>
      <c r="F5" s="5" t="s">
        <v>275</v>
      </c>
      <c r="G5" s="5" t="s">
        <v>144</v>
      </c>
      <c r="H5" s="5" t="s">
        <v>276</v>
      </c>
      <c r="I5" s="5" t="s">
        <v>277</v>
      </c>
      <c r="J5" s="5"/>
    </row>
    <row r="6" customFormat="false" ht="35.05" hidden="false" customHeight="false" outlineLevel="0" collapsed="false">
      <c r="A6" s="8" t="s">
        <v>278</v>
      </c>
      <c r="B6" s="8" t="s">
        <v>279</v>
      </c>
      <c r="C6" s="8" t="s">
        <v>272</v>
      </c>
      <c r="D6" s="8" t="s">
        <v>280</v>
      </c>
      <c r="E6" s="8" t="s">
        <v>281</v>
      </c>
      <c r="F6" s="8" t="s">
        <v>282</v>
      </c>
      <c r="G6" s="8" t="s">
        <v>144</v>
      </c>
      <c r="H6" s="8" t="s">
        <v>276</v>
      </c>
      <c r="I6" s="8" t="s">
        <v>283</v>
      </c>
      <c r="J6" s="8"/>
    </row>
    <row r="7" customFormat="false" ht="15" hidden="false" customHeight="false" outlineLevel="0" collapsed="false">
      <c r="A7" s="5" t="s">
        <v>284</v>
      </c>
      <c r="B7" s="5" t="s">
        <v>285</v>
      </c>
      <c r="C7" s="5" t="s">
        <v>272</v>
      </c>
      <c r="D7" s="5" t="s">
        <v>286</v>
      </c>
      <c r="E7" s="5" t="s">
        <v>287</v>
      </c>
      <c r="F7" s="5" t="s">
        <v>288</v>
      </c>
      <c r="G7" s="5" t="s">
        <v>144</v>
      </c>
      <c r="H7" s="5" t="s">
        <v>289</v>
      </c>
      <c r="I7" s="5" t="s">
        <v>290</v>
      </c>
      <c r="J7" s="5"/>
    </row>
    <row r="8" customFormat="false" ht="23.85" hidden="false" customHeight="false" outlineLevel="0" collapsed="false">
      <c r="A8" s="8" t="s">
        <v>291</v>
      </c>
      <c r="B8" s="8" t="s">
        <v>292</v>
      </c>
      <c r="C8" s="8" t="s">
        <v>272</v>
      </c>
      <c r="D8" s="8" t="s">
        <v>293</v>
      </c>
      <c r="E8" s="8" t="s">
        <v>294</v>
      </c>
      <c r="F8" s="8" t="s">
        <v>295</v>
      </c>
      <c r="G8" s="8" t="s">
        <v>144</v>
      </c>
      <c r="H8" s="8" t="s">
        <v>289</v>
      </c>
      <c r="I8" s="8" t="s">
        <v>290</v>
      </c>
      <c r="J8" s="8"/>
    </row>
    <row r="9" customFormat="false" ht="23.85" hidden="false" customHeight="false" outlineLevel="0" collapsed="false">
      <c r="A9" s="5" t="s">
        <v>296</v>
      </c>
      <c r="B9" s="5" t="s">
        <v>297</v>
      </c>
      <c r="C9" s="5" t="s">
        <v>272</v>
      </c>
      <c r="D9" s="5" t="s">
        <v>298</v>
      </c>
      <c r="E9" s="5" t="s">
        <v>299</v>
      </c>
      <c r="F9" s="5" t="s">
        <v>300</v>
      </c>
      <c r="G9" s="5" t="s">
        <v>144</v>
      </c>
      <c r="H9" s="5" t="s">
        <v>301</v>
      </c>
      <c r="I9" s="5" t="s">
        <v>302</v>
      </c>
      <c r="J9" s="5"/>
    </row>
    <row r="10" customFormat="false" ht="23.85" hidden="false" customHeight="false" outlineLevel="0" collapsed="false">
      <c r="A10" s="8" t="s">
        <v>303</v>
      </c>
      <c r="B10" s="8" t="s">
        <v>304</v>
      </c>
      <c r="C10" s="8" t="s">
        <v>305</v>
      </c>
      <c r="D10" s="8" t="s">
        <v>306</v>
      </c>
      <c r="E10" s="8" t="s">
        <v>307</v>
      </c>
      <c r="F10" s="8" t="s">
        <v>308</v>
      </c>
      <c r="G10" s="8" t="s">
        <v>309</v>
      </c>
      <c r="H10" s="8" t="s">
        <v>276</v>
      </c>
      <c r="I10" s="8" t="s">
        <v>310</v>
      </c>
      <c r="J10" s="8"/>
    </row>
    <row r="11" customFormat="false" ht="23.85" hidden="false" customHeight="false" outlineLevel="0" collapsed="false">
      <c r="A11" s="5" t="s">
        <v>311</v>
      </c>
      <c r="B11" s="5" t="s">
        <v>312</v>
      </c>
      <c r="C11" s="5" t="s">
        <v>272</v>
      </c>
      <c r="D11" s="5" t="s">
        <v>313</v>
      </c>
      <c r="E11" s="5" t="s">
        <v>314</v>
      </c>
      <c r="F11" s="5" t="s">
        <v>315</v>
      </c>
      <c r="G11" s="5" t="s">
        <v>144</v>
      </c>
      <c r="H11" s="5" t="s">
        <v>289</v>
      </c>
      <c r="I11" s="5" t="s">
        <v>290</v>
      </c>
      <c r="J11" s="5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customFormat="false" ht="1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</row>
    <row r="19" customFormat="false" ht="1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</row>
    <row r="21" customFormat="false" ht="1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customFormat="false" ht="1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customFormat="false" ht="1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customFormat="false" ht="1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11"/>
    <col collapsed="false" customWidth="true" hidden="false" outlineLevel="0" max="3" min="3" style="0" width="16"/>
    <col collapsed="false" customWidth="true" hidden="false" outlineLevel="0" max="4" min="4" style="0" width="13"/>
    <col collapsed="false" customWidth="true" hidden="false" outlineLevel="0" max="5" min="5" style="0" width="18"/>
    <col collapsed="false" customWidth="true" hidden="false" outlineLevel="0" max="6" min="6" style="0" width="28"/>
    <col collapsed="false" customWidth="true" hidden="false" outlineLevel="0" max="7" min="7" style="0" width="11"/>
    <col collapsed="false" customWidth="true" hidden="false" outlineLevel="0" max="8" min="8" style="0" width="9"/>
    <col collapsed="false" customWidth="true" hidden="false" outlineLevel="0" max="10" min="9" style="0" width="12"/>
    <col collapsed="false" customWidth="true" hidden="false" outlineLevel="0" max="11" min="11" style="0" width="10"/>
  </cols>
  <sheetData>
    <row r="1" customFormat="false" ht="19.7" hidden="false" customHeight="false" outlineLevel="0" collapsed="false">
      <c r="A1" s="1" t="s">
        <v>316</v>
      </c>
    </row>
    <row r="2" customFormat="false" ht="15" hidden="false" customHeight="false" outlineLevel="0" collapsed="false">
      <c r="A2" s="2" t="s">
        <v>317</v>
      </c>
    </row>
    <row r="4" customFormat="false" ht="15" hidden="false" customHeight="false" outlineLevel="0" collapsed="false">
      <c r="A4" s="3" t="s">
        <v>318</v>
      </c>
      <c r="B4" s="3" t="s">
        <v>134</v>
      </c>
      <c r="C4" s="3" t="s">
        <v>244</v>
      </c>
      <c r="D4" s="3" t="s">
        <v>90</v>
      </c>
      <c r="E4" s="3" t="s">
        <v>319</v>
      </c>
      <c r="F4" s="3" t="s">
        <v>320</v>
      </c>
      <c r="G4" s="3" t="s">
        <v>136</v>
      </c>
      <c r="H4" s="3" t="s">
        <v>92</v>
      </c>
      <c r="I4" s="3" t="s">
        <v>321</v>
      </c>
      <c r="J4" s="3" t="s">
        <v>141</v>
      </c>
      <c r="K4" s="3" t="s">
        <v>40</v>
      </c>
    </row>
    <row r="5" customFormat="false" ht="15" hidden="false" customHeight="false" outlineLevel="0" collapsed="false">
      <c r="A5" s="5" t="s">
        <v>322</v>
      </c>
      <c r="B5" s="5"/>
      <c r="C5" s="5" t="s">
        <v>323</v>
      </c>
      <c r="D5" s="5" t="s">
        <v>100</v>
      </c>
      <c r="E5" s="5" t="s">
        <v>324</v>
      </c>
      <c r="F5" s="5" t="s">
        <v>325</v>
      </c>
      <c r="G5" s="5" t="s">
        <v>144</v>
      </c>
      <c r="H5" s="5" t="s">
        <v>107</v>
      </c>
      <c r="I5" s="5"/>
      <c r="J5" s="5"/>
      <c r="K5" s="5" t="s">
        <v>50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customFormat="false" ht="15" hidden="false" customHeight="false" outlineLevel="0" collapsed="false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customFormat="false" ht="15" hidden="false" customHeight="fals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customFormat="false" ht="1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3" min="2" style="0" width="12"/>
    <col collapsed="false" customWidth="true" hidden="false" outlineLevel="0" max="4" min="4" style="0" width="28"/>
    <col collapsed="false" customWidth="true" hidden="false" outlineLevel="0" max="5" min="5" style="0" width="18"/>
    <col collapsed="false" customWidth="true" hidden="false" outlineLevel="0" max="6" min="6" style="0" width="24"/>
    <col collapsed="false" customWidth="true" hidden="false" outlineLevel="0" max="9" min="7" style="0" width="7"/>
    <col collapsed="false" customWidth="true" hidden="false" outlineLevel="0" max="10" min="10" style="0" width="9"/>
    <col collapsed="false" customWidth="true" hidden="false" outlineLevel="0" max="11" min="11" style="0" width="12"/>
    <col collapsed="false" customWidth="true" hidden="false" outlineLevel="0" max="12" min="12" style="0" width="30"/>
    <col collapsed="false" customWidth="true" hidden="false" outlineLevel="0" max="14" min="13" style="0" width="12"/>
    <col collapsed="false" customWidth="true" hidden="false" outlineLevel="0" max="15" min="15" style="0" width="11"/>
  </cols>
  <sheetData>
    <row r="1" customFormat="false" ht="19.7" hidden="false" customHeight="false" outlineLevel="0" collapsed="false">
      <c r="A1" s="1" t="s">
        <v>5</v>
      </c>
    </row>
    <row r="2" customFormat="false" ht="15" hidden="false" customHeight="false" outlineLevel="0" collapsed="false">
      <c r="A2" s="2" t="s">
        <v>25</v>
      </c>
    </row>
    <row r="4" customFormat="false" ht="15" hidden="false" customHeight="false" outlineLevel="0" collapsed="fals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40</v>
      </c>
    </row>
    <row r="5" customFormat="false" ht="23.85" hidden="false" customHeight="false" outlineLevel="0" collapsed="false">
      <c r="A5" s="5" t="s">
        <v>41</v>
      </c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6" t="n">
        <v>4</v>
      </c>
      <c r="H5" s="6" t="n">
        <v>5</v>
      </c>
      <c r="I5" s="7" t="n">
        <f aca="false">IF(G5="","",G5*H5)</f>
        <v>20</v>
      </c>
      <c r="J5" s="7" t="str">
        <f aca="false">IF(I5="","",IF(I5&gt;=15,"High",IF(I5&gt;=8,"Medium","Low")))</f>
        <v>High</v>
      </c>
      <c r="K5" s="5" t="s">
        <v>47</v>
      </c>
      <c r="L5" s="5" t="s">
        <v>48</v>
      </c>
      <c r="M5" s="5" t="s">
        <v>49</v>
      </c>
      <c r="N5" s="5" t="s">
        <v>42</v>
      </c>
      <c r="O5" s="5" t="s">
        <v>50</v>
      </c>
    </row>
    <row r="6" customFormat="false" ht="23.85" hidden="false" customHeight="false" outlineLevel="0" collapsed="false">
      <c r="A6" s="8" t="s">
        <v>51</v>
      </c>
      <c r="B6" s="8" t="s">
        <v>42</v>
      </c>
      <c r="C6" s="8" t="s">
        <v>52</v>
      </c>
      <c r="D6" s="8" t="s">
        <v>53</v>
      </c>
      <c r="E6" s="8" t="s">
        <v>54</v>
      </c>
      <c r="F6" s="8" t="s">
        <v>55</v>
      </c>
      <c r="G6" s="9" t="n">
        <v>3</v>
      </c>
      <c r="H6" s="9" t="n">
        <v>5</v>
      </c>
      <c r="I6" s="10" t="n">
        <f aca="false">IF(G6="","",G6*H6)</f>
        <v>15</v>
      </c>
      <c r="J6" s="10" t="str">
        <f aca="false">IF(I6="","",IF(I6&gt;=15,"High",IF(I6&gt;=8,"Medium","Low")))</f>
        <v>High</v>
      </c>
      <c r="K6" s="8" t="s">
        <v>47</v>
      </c>
      <c r="L6" s="8" t="s">
        <v>56</v>
      </c>
      <c r="M6" s="8" t="s">
        <v>49</v>
      </c>
      <c r="N6" s="8" t="s">
        <v>42</v>
      </c>
      <c r="O6" s="8" t="s">
        <v>50</v>
      </c>
    </row>
    <row r="7" customFormat="false" ht="23.85" hidden="false" customHeight="false" outlineLevel="0" collapsed="false">
      <c r="A7" s="5" t="s">
        <v>57</v>
      </c>
      <c r="B7" s="5" t="s">
        <v>42</v>
      </c>
      <c r="C7" s="5" t="s">
        <v>58</v>
      </c>
      <c r="D7" s="5" t="s">
        <v>59</v>
      </c>
      <c r="E7" s="5" t="s">
        <v>60</v>
      </c>
      <c r="F7" s="5" t="s">
        <v>61</v>
      </c>
      <c r="G7" s="6" t="n">
        <v>3</v>
      </c>
      <c r="H7" s="6" t="n">
        <v>4</v>
      </c>
      <c r="I7" s="7" t="n">
        <f aca="false">IF(G7="","",G7*H7)</f>
        <v>12</v>
      </c>
      <c r="J7" s="7" t="str">
        <f aca="false">IF(I7="","",IF(I7&gt;=15,"High",IF(I7&gt;=8,"Medium","Low")))</f>
        <v>Medium</v>
      </c>
      <c r="K7" s="5" t="s">
        <v>62</v>
      </c>
      <c r="L7" s="5" t="s">
        <v>63</v>
      </c>
      <c r="M7" s="5" t="s">
        <v>64</v>
      </c>
      <c r="N7" s="5" t="s">
        <v>42</v>
      </c>
      <c r="O7" s="5" t="s">
        <v>50</v>
      </c>
    </row>
    <row r="8" customFormat="false" ht="23.85" hidden="false" customHeight="false" outlineLevel="0" collapsed="false">
      <c r="A8" s="8" t="s">
        <v>65</v>
      </c>
      <c r="B8" s="8" t="s">
        <v>42</v>
      </c>
      <c r="C8" s="8" t="s">
        <v>66</v>
      </c>
      <c r="D8" s="8" t="s">
        <v>67</v>
      </c>
      <c r="E8" s="8" t="s">
        <v>68</v>
      </c>
      <c r="F8" s="8" t="s">
        <v>69</v>
      </c>
      <c r="G8" s="9" t="n">
        <v>4</v>
      </c>
      <c r="H8" s="9" t="n">
        <v>3</v>
      </c>
      <c r="I8" s="10" t="n">
        <f aca="false">IF(G8="","",G8*H8)</f>
        <v>12</v>
      </c>
      <c r="J8" s="10" t="str">
        <f aca="false">IF(I8="","",IF(I8&gt;=15,"High",IF(I8&gt;=8,"Medium","Low")))</f>
        <v>Medium</v>
      </c>
      <c r="K8" s="8" t="s">
        <v>47</v>
      </c>
      <c r="L8" s="8" t="s">
        <v>70</v>
      </c>
      <c r="M8" s="8" t="s">
        <v>71</v>
      </c>
      <c r="N8" s="8" t="s">
        <v>42</v>
      </c>
      <c r="O8" s="8" t="s">
        <v>50</v>
      </c>
    </row>
    <row r="9" customFormat="false" ht="23.85" hidden="false" customHeight="false" outlineLevel="0" collapsed="false">
      <c r="A9" s="5" t="s">
        <v>72</v>
      </c>
      <c r="B9" s="5" t="s">
        <v>42</v>
      </c>
      <c r="C9" s="5" t="s">
        <v>73</v>
      </c>
      <c r="D9" s="5" t="s">
        <v>74</v>
      </c>
      <c r="E9" s="5" t="s">
        <v>75</v>
      </c>
      <c r="F9" s="5" t="s">
        <v>76</v>
      </c>
      <c r="G9" s="6" t="n">
        <v>3</v>
      </c>
      <c r="H9" s="6" t="n">
        <v>3</v>
      </c>
      <c r="I9" s="7" t="n">
        <f aca="false">IF(G9="","",G9*H9)</f>
        <v>9</v>
      </c>
      <c r="J9" s="7" t="str">
        <f aca="false">IF(I9="","",IF(I9&gt;=15,"High",IF(I9&gt;=8,"Medium","Low")))</f>
        <v>Medium</v>
      </c>
      <c r="K9" s="5" t="s">
        <v>47</v>
      </c>
      <c r="L9" s="5" t="s">
        <v>77</v>
      </c>
      <c r="M9" s="5" t="s">
        <v>78</v>
      </c>
      <c r="N9" s="5" t="s">
        <v>42</v>
      </c>
      <c r="O9" s="5" t="s">
        <v>50</v>
      </c>
    </row>
    <row r="10" customFormat="false" ht="23.85" hidden="false" customHeight="false" outlineLevel="0" collapsed="false">
      <c r="A10" s="8" t="s">
        <v>79</v>
      </c>
      <c r="B10" s="8" t="s">
        <v>42</v>
      </c>
      <c r="C10" s="8" t="s">
        <v>80</v>
      </c>
      <c r="D10" s="8" t="s">
        <v>81</v>
      </c>
      <c r="E10" s="8" t="s">
        <v>82</v>
      </c>
      <c r="F10" s="8" t="s">
        <v>83</v>
      </c>
      <c r="G10" s="9" t="n">
        <v>2</v>
      </c>
      <c r="H10" s="9" t="n">
        <v>5</v>
      </c>
      <c r="I10" s="10" t="n">
        <f aca="false">IF(G10="","",G10*H10)</f>
        <v>10</v>
      </c>
      <c r="J10" s="10" t="str">
        <f aca="false">IF(I10="","",IF(I10&gt;=15,"High",IF(I10&gt;=8,"Medium","Low")))</f>
        <v>Medium</v>
      </c>
      <c r="K10" s="8" t="s">
        <v>47</v>
      </c>
      <c r="L10" s="8" t="s">
        <v>84</v>
      </c>
      <c r="M10" s="8" t="s">
        <v>85</v>
      </c>
      <c r="N10" s="8" t="s">
        <v>42</v>
      </c>
      <c r="O10" s="8" t="s">
        <v>50</v>
      </c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2"/>
      <c r="H11" s="12"/>
      <c r="I11" s="13" t="str">
        <f aca="false">IF(G11="","",G11*H11)</f>
        <v/>
      </c>
      <c r="J11" s="13" t="str">
        <f aca="false">IF(I11="","",IF(I11&gt;=15,"High",IF(I11&gt;=8,"Medium","Low")))</f>
        <v/>
      </c>
      <c r="K11" s="11"/>
      <c r="L11" s="11"/>
      <c r="M11" s="11"/>
      <c r="N11" s="11"/>
      <c r="O11" s="11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5"/>
      <c r="H12" s="15"/>
      <c r="I12" s="16" t="str">
        <f aca="false">IF(G12="","",G12*H12)</f>
        <v/>
      </c>
      <c r="J12" s="16" t="str">
        <f aca="false">IF(I12="","",IF(I12&gt;=15,"High",IF(I12&gt;=8,"Medium","Low")))</f>
        <v/>
      </c>
      <c r="K12" s="14"/>
      <c r="L12" s="14"/>
      <c r="M12" s="14"/>
      <c r="N12" s="14"/>
      <c r="O12" s="14"/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2"/>
      <c r="H13" s="12"/>
      <c r="I13" s="13" t="str">
        <f aca="false">IF(G13="","",G13*H13)</f>
        <v/>
      </c>
      <c r="J13" s="13" t="str">
        <f aca="false">IF(I13="","",IF(I13&gt;=15,"High",IF(I13&gt;=8,"Medium","Low")))</f>
        <v/>
      </c>
      <c r="K13" s="11"/>
      <c r="L13" s="11"/>
      <c r="M13" s="11"/>
      <c r="N13" s="11"/>
      <c r="O13" s="11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5"/>
      <c r="H14" s="15"/>
      <c r="I14" s="16" t="str">
        <f aca="false">IF(G14="","",G14*H14)</f>
        <v/>
      </c>
      <c r="J14" s="16" t="str">
        <f aca="false">IF(I14="","",IF(I14&gt;=15,"High",IF(I14&gt;=8,"Medium","Low")))</f>
        <v/>
      </c>
      <c r="K14" s="14"/>
      <c r="L14" s="14"/>
      <c r="M14" s="14"/>
      <c r="N14" s="14"/>
      <c r="O14" s="14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2"/>
      <c r="H15" s="12"/>
      <c r="I15" s="13" t="str">
        <f aca="false">IF(G15="","",G15*H15)</f>
        <v/>
      </c>
      <c r="J15" s="13" t="str">
        <f aca="false">IF(I15="","",IF(I15&gt;=15,"High",IF(I15&gt;=8,"Medium","Low")))</f>
        <v/>
      </c>
      <c r="K15" s="11"/>
      <c r="L15" s="11"/>
      <c r="M15" s="11"/>
      <c r="N15" s="11"/>
      <c r="O15" s="11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5"/>
      <c r="H16" s="15"/>
      <c r="I16" s="16" t="str">
        <f aca="false">IF(G16="","",G16*H16)</f>
        <v/>
      </c>
      <c r="J16" s="16" t="str">
        <f aca="false">IF(I16="","",IF(I16&gt;=15,"High",IF(I16&gt;=8,"Medium","Low")))</f>
        <v/>
      </c>
      <c r="K16" s="14"/>
      <c r="L16" s="14"/>
      <c r="M16" s="14"/>
      <c r="N16" s="14"/>
      <c r="O16" s="14"/>
    </row>
    <row r="17" customFormat="false" ht="15" hidden="false" customHeight="false" outlineLevel="0" collapsed="false">
      <c r="A17" s="11"/>
      <c r="B17" s="11"/>
      <c r="C17" s="11"/>
      <c r="D17" s="11"/>
      <c r="E17" s="11"/>
      <c r="F17" s="11"/>
      <c r="G17" s="12"/>
      <c r="H17" s="12"/>
      <c r="I17" s="13" t="str">
        <f aca="false">IF(G17="","",G17*H17)</f>
        <v/>
      </c>
      <c r="J17" s="13" t="str">
        <f aca="false">IF(I17="","",IF(I17&gt;=15,"High",IF(I17&gt;=8,"Medium","Low")))</f>
        <v/>
      </c>
      <c r="K17" s="11"/>
      <c r="L17" s="11"/>
      <c r="M17" s="11"/>
      <c r="N17" s="11"/>
      <c r="O17" s="11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5"/>
      <c r="H18" s="15"/>
      <c r="I18" s="16" t="str">
        <f aca="false">IF(G18="","",G18*H18)</f>
        <v/>
      </c>
      <c r="J18" s="16" t="str">
        <f aca="false">IF(I18="","",IF(I18&gt;=15,"High",IF(I18&gt;=8,"Medium","Low")))</f>
        <v/>
      </c>
      <c r="K18" s="14"/>
      <c r="L18" s="14"/>
      <c r="M18" s="14"/>
      <c r="N18" s="14"/>
      <c r="O18" s="14"/>
    </row>
    <row r="19" customFormat="false" ht="15" hidden="false" customHeight="false" outlineLevel="0" collapsed="false">
      <c r="A19" s="11"/>
      <c r="B19" s="11"/>
      <c r="C19" s="11"/>
      <c r="D19" s="11"/>
      <c r="E19" s="11"/>
      <c r="F19" s="11"/>
      <c r="G19" s="12"/>
      <c r="H19" s="12"/>
      <c r="I19" s="13" t="str">
        <f aca="false">IF(G19="","",G19*H19)</f>
        <v/>
      </c>
      <c r="J19" s="13" t="str">
        <f aca="false">IF(I19="","",IF(I19&gt;=15,"High",IF(I19&gt;=8,"Medium","Low")))</f>
        <v/>
      </c>
      <c r="K19" s="11"/>
      <c r="L19" s="11"/>
      <c r="M19" s="11"/>
      <c r="N19" s="11"/>
      <c r="O19" s="11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5"/>
      <c r="H20" s="15"/>
      <c r="I20" s="16" t="str">
        <f aca="false">IF(G20="","",G20*H20)</f>
        <v/>
      </c>
      <c r="J20" s="16" t="str">
        <f aca="false">IF(I20="","",IF(I20&gt;=15,"High",IF(I20&gt;=8,"Medium","Low")))</f>
        <v/>
      </c>
      <c r="K20" s="14"/>
      <c r="L20" s="14"/>
      <c r="M20" s="14"/>
      <c r="N20" s="14"/>
      <c r="O20" s="14"/>
    </row>
    <row r="21" customFormat="false" ht="15" hidden="false" customHeight="false" outlineLevel="0" collapsed="false">
      <c r="A21" s="11"/>
      <c r="B21" s="11"/>
      <c r="C21" s="11"/>
      <c r="D21" s="11"/>
      <c r="E21" s="11"/>
      <c r="F21" s="11"/>
      <c r="G21" s="12"/>
      <c r="H21" s="12"/>
      <c r="I21" s="13" t="str">
        <f aca="false">IF(G21="","",G21*H21)</f>
        <v/>
      </c>
      <c r="J21" s="13" t="str">
        <f aca="false">IF(I21="","",IF(I21&gt;=15,"High",IF(I21&gt;=8,"Medium","Low")))</f>
        <v/>
      </c>
      <c r="K21" s="11"/>
      <c r="L21" s="11"/>
      <c r="M21" s="11"/>
      <c r="N21" s="11"/>
      <c r="O21" s="11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5"/>
      <c r="H22" s="15"/>
      <c r="I22" s="16" t="str">
        <f aca="false">IF(G22="","",G22*H22)</f>
        <v/>
      </c>
      <c r="J22" s="16" t="str">
        <f aca="false">IF(I22="","",IF(I22&gt;=15,"High",IF(I22&gt;=8,"Medium","Low")))</f>
        <v/>
      </c>
      <c r="K22" s="14"/>
      <c r="L22" s="14"/>
      <c r="M22" s="14"/>
      <c r="N22" s="14"/>
      <c r="O22" s="14"/>
    </row>
    <row r="23" customFormat="false" ht="15" hidden="false" customHeight="false" outlineLevel="0" collapsed="false">
      <c r="A23" s="11"/>
      <c r="B23" s="11"/>
      <c r="C23" s="11"/>
      <c r="D23" s="11"/>
      <c r="E23" s="11"/>
      <c r="F23" s="11"/>
      <c r="G23" s="12"/>
      <c r="H23" s="12"/>
      <c r="I23" s="13" t="str">
        <f aca="false">IF(G23="","",G23*H23)</f>
        <v/>
      </c>
      <c r="J23" s="13" t="str">
        <f aca="false">IF(I23="","",IF(I23&gt;=15,"High",IF(I23&gt;=8,"Medium","Low")))</f>
        <v/>
      </c>
      <c r="K23" s="11"/>
      <c r="L23" s="11"/>
      <c r="M23" s="11"/>
      <c r="N23" s="11"/>
      <c r="O23" s="11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5"/>
      <c r="H24" s="15"/>
      <c r="I24" s="16" t="str">
        <f aca="false">IF(G24="","",G24*H24)</f>
        <v/>
      </c>
      <c r="J24" s="16" t="str">
        <f aca="false">IF(I24="","",IF(I24&gt;=15,"High",IF(I24&gt;=8,"Medium","Low")))</f>
        <v/>
      </c>
      <c r="K24" s="14"/>
      <c r="L24" s="14"/>
      <c r="M24" s="14"/>
      <c r="N24" s="14"/>
      <c r="O24" s="14"/>
    </row>
    <row r="25" customFormat="false" ht="15" hidden="false" customHeight="false" outlineLevel="0" collapsed="false">
      <c r="A25" s="11"/>
      <c r="B25" s="11"/>
      <c r="C25" s="11"/>
      <c r="D25" s="11"/>
      <c r="E25" s="11"/>
      <c r="F25" s="11"/>
      <c r="G25" s="12"/>
      <c r="H25" s="12"/>
      <c r="I25" s="13" t="str">
        <f aca="false">IF(G25="","",G25*H25)</f>
        <v/>
      </c>
      <c r="J25" s="13" t="str">
        <f aca="false">IF(I25="","",IF(I25&gt;=15,"High",IF(I25&gt;=8,"Medium","Low")))</f>
        <v/>
      </c>
      <c r="K25" s="11"/>
      <c r="L25" s="11"/>
      <c r="M25" s="11"/>
      <c r="N25" s="11"/>
      <c r="O25" s="11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5"/>
      <c r="H26" s="15"/>
      <c r="I26" s="16" t="str">
        <f aca="false">IF(G26="","",G26*H26)</f>
        <v/>
      </c>
      <c r="J26" s="16" t="str">
        <f aca="false">IF(I26="","",IF(I26&gt;=15,"High",IF(I26&gt;=8,"Medium","Low")))</f>
        <v/>
      </c>
      <c r="K26" s="14"/>
      <c r="L26" s="14"/>
      <c r="M26" s="14"/>
      <c r="N26" s="14"/>
      <c r="O26" s="14"/>
    </row>
    <row r="27" customFormat="false" ht="15" hidden="false" customHeight="false" outlineLevel="0" collapsed="false">
      <c r="A27" s="11"/>
      <c r="B27" s="11"/>
      <c r="C27" s="11"/>
      <c r="D27" s="11"/>
      <c r="E27" s="11"/>
      <c r="F27" s="11"/>
      <c r="G27" s="12"/>
      <c r="H27" s="12"/>
      <c r="I27" s="13" t="str">
        <f aca="false">IF(G27="","",G27*H27)</f>
        <v/>
      </c>
      <c r="J27" s="13" t="str">
        <f aca="false">IF(I27="","",IF(I27&gt;=15,"High",IF(I27&gt;=8,"Medium","Low")))</f>
        <v/>
      </c>
      <c r="K27" s="11"/>
      <c r="L27" s="11"/>
      <c r="M27" s="11"/>
      <c r="N27" s="11"/>
      <c r="O27" s="11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5"/>
      <c r="H28" s="15"/>
      <c r="I28" s="16" t="str">
        <f aca="false">IF(G28="","",G28*H28)</f>
        <v/>
      </c>
      <c r="J28" s="16" t="str">
        <f aca="false">IF(I28="","",IF(I28&gt;=15,"High",IF(I28&gt;=8,"Medium","Low")))</f>
        <v/>
      </c>
      <c r="K28" s="14"/>
      <c r="L28" s="14"/>
      <c r="M28" s="14"/>
      <c r="N28" s="14"/>
      <c r="O28" s="1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4" min="4" style="0" width="28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9"/>
    <col collapsed="false" customWidth="true" hidden="false" outlineLevel="0" max="9" min="8" style="0" width="13"/>
    <col collapsed="false" customWidth="true" hidden="false" outlineLevel="0" max="10" min="10" style="0" width="10"/>
    <col collapsed="false" customWidth="true" hidden="false" outlineLevel="0" max="11" min="11" style="0" width="11"/>
    <col collapsed="false" customWidth="true" hidden="false" outlineLevel="0" max="12" min="12" style="0" width="30"/>
  </cols>
  <sheetData>
    <row r="1" customFormat="false" ht="19.7" hidden="false" customHeight="false" outlineLevel="0" collapsed="false">
      <c r="A1" s="1" t="s">
        <v>7</v>
      </c>
    </row>
    <row r="2" customFormat="false" ht="15" hidden="false" customHeight="false" outlineLevel="0" collapsed="false">
      <c r="A2" s="2" t="s">
        <v>86</v>
      </c>
    </row>
    <row r="4" customFormat="false" ht="23.85" hidden="false" customHeight="false" outlineLevel="0" collapsed="false">
      <c r="A4" s="3" t="s">
        <v>87</v>
      </c>
      <c r="B4" s="3" t="s">
        <v>27</v>
      </c>
      <c r="C4" s="3" t="s">
        <v>88</v>
      </c>
      <c r="D4" s="3" t="s">
        <v>89</v>
      </c>
      <c r="E4" s="3" t="s">
        <v>90</v>
      </c>
      <c r="F4" s="3" t="s">
        <v>91</v>
      </c>
      <c r="G4" s="3" t="s">
        <v>92</v>
      </c>
      <c r="H4" s="3" t="s">
        <v>93</v>
      </c>
      <c r="I4" s="3" t="s">
        <v>94</v>
      </c>
      <c r="J4" s="3" t="s">
        <v>95</v>
      </c>
      <c r="K4" s="3" t="s">
        <v>40</v>
      </c>
      <c r="L4" s="3" t="s">
        <v>96</v>
      </c>
    </row>
    <row r="5" customFormat="false" ht="23.85" hidden="false" customHeight="false" outlineLevel="0" collapsed="false">
      <c r="A5" s="5" t="s">
        <v>97</v>
      </c>
      <c r="B5" s="5"/>
      <c r="C5" s="5" t="s">
        <v>98</v>
      </c>
      <c r="D5" s="5" t="s">
        <v>99</v>
      </c>
      <c r="E5" s="5" t="s">
        <v>100</v>
      </c>
      <c r="F5" s="5" t="s">
        <v>101</v>
      </c>
      <c r="G5" s="5" t="s">
        <v>102</v>
      </c>
      <c r="H5" s="5"/>
      <c r="I5" s="5"/>
      <c r="J5" s="17" t="str">
        <f aca="true">IF(B5="","",IF(I5="",TODAY()-B5,I5-B5))</f>
        <v/>
      </c>
      <c r="K5" s="5" t="s">
        <v>50</v>
      </c>
      <c r="L5" s="5"/>
    </row>
    <row r="6" customFormat="false" ht="15" hidden="false" customHeight="false" outlineLevel="0" collapsed="false">
      <c r="A6" s="8" t="s">
        <v>103</v>
      </c>
      <c r="B6" s="8"/>
      <c r="C6" s="8" t="s">
        <v>104</v>
      </c>
      <c r="D6" s="8" t="s">
        <v>105</v>
      </c>
      <c r="E6" s="8" t="s">
        <v>100</v>
      </c>
      <c r="F6" s="8" t="s">
        <v>106</v>
      </c>
      <c r="G6" s="8" t="s">
        <v>107</v>
      </c>
      <c r="H6" s="8"/>
      <c r="I6" s="8"/>
      <c r="J6" s="18" t="str">
        <f aca="true">IF(B6="","",IF(I6="",TODAY()-B6,I6-B6))</f>
        <v/>
      </c>
      <c r="K6" s="8" t="s">
        <v>50</v>
      </c>
      <c r="L6" s="8"/>
    </row>
    <row r="7" customFormat="false" ht="15" hidden="false" customHeight="fals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9" t="str">
        <f aca="true">IF(B7="","",IF(I7="",TODAY()-B7,I7-B7))</f>
        <v/>
      </c>
      <c r="K7" s="11"/>
      <c r="L7" s="11"/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14"/>
      <c r="I8" s="14"/>
      <c r="J8" s="20" t="str">
        <f aca="true">IF(B8="","",IF(I8="",TODAY()-B8,I8-B8))</f>
        <v/>
      </c>
      <c r="K8" s="14"/>
      <c r="L8" s="14"/>
    </row>
    <row r="9" customFormat="false" ht="1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9" t="str">
        <f aca="true">IF(B9="","",IF(I9="",TODAY()-B9,I9-B9))</f>
        <v/>
      </c>
      <c r="K9" s="11"/>
      <c r="L9" s="11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20" t="str">
        <f aca="true">IF(B10="","",IF(I10="",TODAY()-B10,I10-B10))</f>
        <v/>
      </c>
      <c r="K10" s="14"/>
      <c r="L10" s="14"/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9" t="str">
        <f aca="true">IF(B11="","",IF(I11="",TODAY()-B11,I11-B11))</f>
        <v/>
      </c>
      <c r="K11" s="11"/>
      <c r="L11" s="11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20" t="str">
        <f aca="true">IF(B12="","",IF(I12="",TODAY()-B12,I12-B12))</f>
        <v/>
      </c>
      <c r="K12" s="14"/>
      <c r="L12" s="14"/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9" t="str">
        <f aca="true">IF(B13="","",IF(I13="",TODAY()-B13,I13-B13))</f>
        <v/>
      </c>
      <c r="K13" s="11"/>
      <c r="L13" s="11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20" t="str">
        <f aca="true">IF(B14="","",IF(I14="",TODAY()-B14,I14-B14))</f>
        <v/>
      </c>
      <c r="K14" s="14"/>
      <c r="L14" s="14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9" t="str">
        <f aca="true">IF(B15="","",IF(I15="",TODAY()-B15,I15-B15))</f>
        <v/>
      </c>
      <c r="K15" s="11"/>
      <c r="L15" s="11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20" t="str">
        <f aca="true">IF(B16="","",IF(I16="",TODAY()-B16,I16-B16))</f>
        <v/>
      </c>
      <c r="K16" s="14"/>
      <c r="L16" s="14"/>
    </row>
    <row r="17" customFormat="false" ht="1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9" t="str">
        <f aca="true">IF(B17="","",IF(I17="",TODAY()-B17,I17-B17))</f>
        <v/>
      </c>
      <c r="K17" s="11"/>
      <c r="L17" s="11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20" t="str">
        <f aca="true">IF(B18="","",IF(I18="",TODAY()-B18,I18-B18))</f>
        <v/>
      </c>
      <c r="K18" s="14"/>
      <c r="L18" s="14"/>
    </row>
    <row r="19" customFormat="false" ht="1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9" t="str">
        <f aca="true">IF(B19="","",IF(I19="",TODAY()-B19,I19-B19))</f>
        <v/>
      </c>
      <c r="K19" s="11"/>
      <c r="L19" s="11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20" t="str">
        <f aca="true">IF(B20="","",IF(I20="",TODAY()-B20,I20-B20))</f>
        <v/>
      </c>
      <c r="K20" s="14"/>
      <c r="L20" s="14"/>
    </row>
    <row r="21" customFormat="false" ht="1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9" t="str">
        <f aca="true">IF(B21="","",IF(I21="",TODAY()-B21,I21-B21))</f>
        <v/>
      </c>
      <c r="K21" s="11"/>
      <c r="L21" s="11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20" t="str">
        <f aca="true">IF(B22="","",IF(I22="",TODAY()-B22,I22-B22))</f>
        <v/>
      </c>
      <c r="K22" s="14"/>
      <c r="L22" s="14"/>
    </row>
    <row r="23" customFormat="false" ht="1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9" t="str">
        <f aca="true">IF(B23="","",IF(I23="",TODAY()-B23,I23-B23))</f>
        <v/>
      </c>
      <c r="K23" s="11"/>
      <c r="L23" s="11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20" t="str">
        <f aca="true">IF(B24="","",IF(I24="",TODAY()-B24,I24-B24))</f>
        <v/>
      </c>
      <c r="K24" s="14"/>
      <c r="L24" s="14"/>
    </row>
    <row r="25" customFormat="false" ht="1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9" t="str">
        <f aca="true">IF(B25="","",IF(I25="",TODAY()-B25,I25-B25))</f>
        <v/>
      </c>
      <c r="K25" s="11"/>
      <c r="L25" s="11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20" t="str">
        <f aca="true">IF(B26="","",IF(I26="",TODAY()-B26,I26-B26))</f>
        <v/>
      </c>
      <c r="K26" s="14"/>
      <c r="L26" s="14"/>
    </row>
    <row r="27" customFormat="false" ht="1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9" t="str">
        <f aca="true">IF(B27="","",IF(I27="",TODAY()-B27,I27-B27))</f>
        <v/>
      </c>
      <c r="K27" s="11"/>
      <c r="L27" s="11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20" t="str">
        <f aca="true">IF(B28="","",IF(I28="",TODAY()-B28,I28-B28))</f>
        <v/>
      </c>
      <c r="K28" s="14"/>
      <c r="L28" s="14"/>
    </row>
    <row r="29" customFormat="false" ht="15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9" t="str">
        <f aca="true">IF(B29="","",IF(I29="",TODAY()-B29,I29-B29))</f>
        <v/>
      </c>
      <c r="K29" s="11"/>
      <c r="L29" s="11"/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20" t="str">
        <f aca="true">IF(B30="","",IF(I30="",TODAY()-B30,I30-B30))</f>
        <v/>
      </c>
      <c r="K30" s="14"/>
      <c r="L30" s="1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8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6"/>
    <col collapsed="false" customWidth="true" hidden="false" outlineLevel="0" max="8" min="6" style="0" width="13"/>
    <col collapsed="false" customWidth="true" hidden="false" outlineLevel="0" max="9" min="9" style="0" width="12"/>
    <col collapsed="false" customWidth="true" hidden="false" outlineLevel="0" max="10" min="10" style="0" width="10"/>
    <col collapsed="false" customWidth="true" hidden="false" outlineLevel="0" max="11" min="11" style="0" width="12"/>
    <col collapsed="false" customWidth="true" hidden="false" outlineLevel="0" max="12" min="12" style="0" width="22"/>
  </cols>
  <sheetData>
    <row r="1" customFormat="false" ht="19.7" hidden="false" customHeight="false" outlineLevel="0" collapsed="false">
      <c r="A1" s="1" t="s">
        <v>108</v>
      </c>
    </row>
    <row r="2" customFormat="false" ht="15" hidden="false" customHeight="false" outlineLevel="0" collapsed="false">
      <c r="A2" s="2" t="s">
        <v>109</v>
      </c>
    </row>
    <row r="4" customFormat="false" ht="23.85" hidden="false" customHeight="false" outlineLevel="0" collapsed="false">
      <c r="A4" s="3" t="s">
        <v>110</v>
      </c>
      <c r="B4" s="3" t="s">
        <v>111</v>
      </c>
      <c r="C4" s="3" t="s">
        <v>112</v>
      </c>
      <c r="D4" s="3" t="s">
        <v>90</v>
      </c>
      <c r="E4" s="3" t="s">
        <v>113</v>
      </c>
      <c r="F4" s="3" t="s">
        <v>114</v>
      </c>
      <c r="G4" s="3" t="s">
        <v>93</v>
      </c>
      <c r="H4" s="3" t="s">
        <v>115</v>
      </c>
      <c r="I4" s="3" t="s">
        <v>116</v>
      </c>
      <c r="J4" s="3" t="s">
        <v>117</v>
      </c>
      <c r="K4" s="3" t="s">
        <v>118</v>
      </c>
      <c r="L4" s="3" t="s">
        <v>119</v>
      </c>
    </row>
    <row r="5" customFormat="false" ht="15" hidden="false" customHeight="false" outlineLevel="0" collapsed="false">
      <c r="A5" s="5" t="s">
        <v>120</v>
      </c>
      <c r="B5" s="5" t="s">
        <v>121</v>
      </c>
      <c r="C5" s="5" t="s">
        <v>122</v>
      </c>
      <c r="D5" s="5" t="s">
        <v>100</v>
      </c>
      <c r="E5" s="5" t="s">
        <v>123</v>
      </c>
      <c r="F5" s="5"/>
      <c r="G5" s="5"/>
      <c r="H5" s="5"/>
      <c r="I5" s="5"/>
      <c r="J5" s="5"/>
      <c r="K5" s="17" t="str">
        <f aca="true">IF(F5="","",IF(H5="",TODAY()-F5,H5-F5))</f>
        <v/>
      </c>
      <c r="L5" s="5"/>
    </row>
    <row r="6" customFormat="false" ht="23.85" hidden="false" customHeight="false" outlineLevel="0" collapsed="false">
      <c r="A6" s="8" t="s">
        <v>124</v>
      </c>
      <c r="B6" s="8" t="s">
        <v>125</v>
      </c>
      <c r="C6" s="8" t="s">
        <v>126</v>
      </c>
      <c r="D6" s="8" t="s">
        <v>100</v>
      </c>
      <c r="E6" s="8" t="s">
        <v>123</v>
      </c>
      <c r="F6" s="8"/>
      <c r="G6" s="8"/>
      <c r="H6" s="8"/>
      <c r="I6" s="8"/>
      <c r="J6" s="8"/>
      <c r="K6" s="18" t="str">
        <f aca="true">IF(F6="","",IF(H6="",TODAY()-F6,H6-F6))</f>
        <v/>
      </c>
      <c r="L6" s="8"/>
    </row>
    <row r="7" customFormat="false" ht="15" hidden="false" customHeight="false" outlineLevel="0" collapsed="false">
      <c r="A7" s="5" t="s">
        <v>127</v>
      </c>
      <c r="B7" s="5" t="s">
        <v>128</v>
      </c>
      <c r="C7" s="5" t="s">
        <v>129</v>
      </c>
      <c r="D7" s="5" t="s">
        <v>130</v>
      </c>
      <c r="E7" s="5" t="s">
        <v>123</v>
      </c>
      <c r="F7" s="5"/>
      <c r="G7" s="5"/>
      <c r="H7" s="5"/>
      <c r="I7" s="5"/>
      <c r="J7" s="5"/>
      <c r="K7" s="17" t="str">
        <f aca="true">IF(F7="","",IF(H7="",TODAY()-F7,H7-F7))</f>
        <v/>
      </c>
      <c r="L7" s="5"/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14"/>
      <c r="I8" s="14"/>
      <c r="J8" s="14"/>
      <c r="K8" s="20" t="str">
        <f aca="true">IF(F8="","",IF(H8="",TODAY()-F8,H8-F8))</f>
        <v/>
      </c>
      <c r="L8" s="14"/>
    </row>
    <row r="9" customFormat="false" ht="1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9" t="str">
        <f aca="true">IF(F9="","",IF(H9="",TODAY()-F9,H9-F9))</f>
        <v/>
      </c>
      <c r="L9" s="11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20" t="str">
        <f aca="true">IF(F10="","",IF(H10="",TODAY()-F10,H10-F10))</f>
        <v/>
      </c>
      <c r="L10" s="14"/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9" t="str">
        <f aca="true">IF(F11="","",IF(H11="",TODAY()-F11,H11-F11))</f>
        <v/>
      </c>
      <c r="L11" s="11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20" t="str">
        <f aca="true">IF(F12="","",IF(H12="",TODAY()-F12,H12-F12))</f>
        <v/>
      </c>
      <c r="L12" s="14"/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9" t="str">
        <f aca="true">IF(F13="","",IF(H13="",TODAY()-F13,H13-F13))</f>
        <v/>
      </c>
      <c r="L13" s="11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20" t="str">
        <f aca="true">IF(F14="","",IF(H14="",TODAY()-F14,H14-F14))</f>
        <v/>
      </c>
      <c r="L14" s="14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9" t="str">
        <f aca="true">IF(F15="","",IF(H15="",TODAY()-F15,H15-F15))</f>
        <v/>
      </c>
      <c r="L15" s="11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20" t="str">
        <f aca="true">IF(F16="","",IF(H16="",TODAY()-F16,H16-F16))</f>
        <v/>
      </c>
      <c r="L16" s="14"/>
    </row>
    <row r="17" customFormat="false" ht="1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9" t="str">
        <f aca="true">IF(F17="","",IF(H17="",TODAY()-F17,H17-F17))</f>
        <v/>
      </c>
      <c r="L17" s="11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20" t="str">
        <f aca="true">IF(F18="","",IF(H18="",TODAY()-F18,H18-F18))</f>
        <v/>
      </c>
      <c r="L18" s="14"/>
    </row>
    <row r="19" customFormat="false" ht="1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9" t="str">
        <f aca="true">IF(F19="","",IF(H19="",TODAY()-F19,H19-F19))</f>
        <v/>
      </c>
      <c r="L19" s="11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20" t="str">
        <f aca="true">IF(F20="","",IF(H20="",TODAY()-F20,H20-F20))</f>
        <v/>
      </c>
      <c r="L20" s="14"/>
    </row>
    <row r="21" customFormat="false" ht="1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9" t="str">
        <f aca="true">IF(F21="","",IF(H21="",TODAY()-F21,H21-F21))</f>
        <v/>
      </c>
      <c r="L21" s="11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20" t="str">
        <f aca="true">IF(F22="","",IF(H22="",TODAY()-F22,H22-F22))</f>
        <v/>
      </c>
      <c r="L22" s="14"/>
    </row>
    <row r="23" customFormat="false" ht="1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9" t="str">
        <f aca="true">IF(F23="","",IF(H23="",TODAY()-F23,H23-F23))</f>
        <v/>
      </c>
      <c r="L23" s="11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20" t="str">
        <f aca="true">IF(F24="","",IF(H24="",TODAY()-F24,H24-F24))</f>
        <v/>
      </c>
      <c r="L24" s="14"/>
    </row>
    <row r="25" customFormat="false" ht="1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9" t="str">
        <f aca="true">IF(F25="","",IF(H25="",TODAY()-F25,H25-F25))</f>
        <v/>
      </c>
      <c r="L25" s="11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20" t="str">
        <f aca="true">IF(F26="","",IF(H26="",TODAY()-F26,H26-F26))</f>
        <v/>
      </c>
      <c r="L26" s="14"/>
    </row>
    <row r="27" customFormat="false" ht="1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9" t="str">
        <f aca="true">IF(F27="","",IF(H27="",TODAY()-F27,H27-F27))</f>
        <v/>
      </c>
      <c r="L27" s="11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20" t="str">
        <f aca="true">IF(F28="","",IF(H28="",TODAY()-F28,H28-F28))</f>
        <v/>
      </c>
      <c r="L28" s="14"/>
    </row>
    <row r="29" customFormat="false" ht="15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9" t="str">
        <f aca="true">IF(F29="","",IF(H29="",TODAY()-F29,H29-F29))</f>
        <v/>
      </c>
      <c r="L29" s="1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1"/>
    <col collapsed="false" customWidth="true" hidden="false" outlineLevel="0" max="3" min="3" style="0" width="12"/>
    <col collapsed="false" customWidth="true" hidden="false" outlineLevel="0" max="4" min="4" style="0" width="13"/>
    <col collapsed="false" customWidth="true" hidden="false" outlineLevel="0" max="5" min="5" style="0" width="28"/>
    <col collapsed="false" customWidth="true" hidden="false" outlineLevel="0" max="6" min="6" style="0" width="12"/>
    <col collapsed="false" customWidth="true" hidden="false" outlineLevel="0" max="7" min="7" style="0" width="10"/>
    <col collapsed="false" customWidth="true" hidden="false" outlineLevel="0" max="8" min="8" style="0" width="18"/>
    <col collapsed="false" customWidth="true" hidden="false" outlineLevel="0" max="9" min="9" style="0" width="14"/>
    <col collapsed="false" customWidth="true" hidden="false" outlineLevel="0" max="10" min="10" style="0" width="24"/>
    <col collapsed="false" customWidth="true" hidden="false" outlineLevel="0" max="11" min="11" style="0" width="11"/>
    <col collapsed="false" customWidth="true" hidden="false" outlineLevel="0" max="12" min="12" style="0" width="12"/>
    <col collapsed="false" customWidth="true" hidden="false" outlineLevel="0" max="13" min="13" style="0" width="10"/>
  </cols>
  <sheetData>
    <row r="1" customFormat="false" ht="19.7" hidden="false" customHeight="false" outlineLevel="0" collapsed="false">
      <c r="A1" s="1" t="s">
        <v>131</v>
      </c>
    </row>
    <row r="2" customFormat="false" ht="15" hidden="false" customHeight="false" outlineLevel="0" collapsed="false">
      <c r="A2" s="2" t="s">
        <v>132</v>
      </c>
    </row>
    <row r="4" customFormat="false" ht="15" hidden="false" customHeight="false" outlineLevel="0" collapsed="false">
      <c r="A4" s="3" t="s">
        <v>133</v>
      </c>
      <c r="B4" s="3" t="s">
        <v>134</v>
      </c>
      <c r="C4" s="3" t="s">
        <v>91</v>
      </c>
      <c r="D4" s="3" t="s">
        <v>90</v>
      </c>
      <c r="E4" s="3" t="s">
        <v>135</v>
      </c>
      <c r="F4" s="3" t="s">
        <v>136</v>
      </c>
      <c r="G4" s="3" t="s">
        <v>137</v>
      </c>
      <c r="H4" s="3" t="s">
        <v>138</v>
      </c>
      <c r="I4" s="3" t="s">
        <v>139</v>
      </c>
      <c r="J4" s="3" t="s">
        <v>140</v>
      </c>
      <c r="K4" s="3" t="s">
        <v>38</v>
      </c>
      <c r="L4" s="3" t="s">
        <v>141</v>
      </c>
      <c r="M4" s="3" t="s">
        <v>40</v>
      </c>
    </row>
    <row r="5" customFormat="false" ht="23.85" hidden="false" customHeight="false" outlineLevel="0" collapsed="false">
      <c r="A5" s="5" t="s">
        <v>142</v>
      </c>
      <c r="B5" s="5"/>
      <c r="C5" s="5" t="s">
        <v>101</v>
      </c>
      <c r="D5" s="5" t="s">
        <v>100</v>
      </c>
      <c r="E5" s="5" t="s">
        <v>143</v>
      </c>
      <c r="F5" s="5" t="s">
        <v>144</v>
      </c>
      <c r="G5" s="5" t="s">
        <v>145</v>
      </c>
      <c r="H5" s="5"/>
      <c r="I5" s="5" t="s">
        <v>146</v>
      </c>
      <c r="J5" s="5"/>
      <c r="K5" s="5" t="s">
        <v>78</v>
      </c>
      <c r="L5" s="5"/>
      <c r="M5" s="5" t="s">
        <v>50</v>
      </c>
    </row>
    <row r="6" customFormat="false" ht="15" hidden="false" customHeight="false" outlineLevel="0" collapsed="false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customFormat="false" ht="15" hidden="false" customHeight="fals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customFormat="false" ht="1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customFormat="false" ht="1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customFormat="false" ht="1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customFormat="false" ht="1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customFormat="false" ht="1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customFormat="false" ht="1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customFormat="false" ht="1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customFormat="false" ht="15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11"/>
    <col collapsed="false" customWidth="true" hidden="false" outlineLevel="0" max="3" min="3" style="0" width="30"/>
    <col collapsed="false" customWidth="true" hidden="false" outlineLevel="0" max="4" min="4" style="0" width="16"/>
    <col collapsed="false" customWidth="true" hidden="false" outlineLevel="0" max="6" min="5" style="0" width="14"/>
    <col collapsed="false" customWidth="true" hidden="false" outlineLevel="0" max="7" min="7" style="0" width="13"/>
    <col collapsed="false" customWidth="true" hidden="false" outlineLevel="0" max="9" min="8" style="0" width="14"/>
    <col collapsed="false" customWidth="true" hidden="false" outlineLevel="0" max="10" min="10" style="0" width="22"/>
  </cols>
  <sheetData>
    <row r="1" customFormat="false" ht="19.7" hidden="false" customHeight="false" outlineLevel="0" collapsed="false">
      <c r="A1" s="1" t="s">
        <v>147</v>
      </c>
    </row>
    <row r="2" customFormat="false" ht="15" hidden="false" customHeight="false" outlineLevel="0" collapsed="false">
      <c r="A2" s="2" t="s">
        <v>148</v>
      </c>
    </row>
    <row r="4" customFormat="false" ht="23.85" hidden="false" customHeight="false" outlineLevel="0" collapsed="false">
      <c r="A4" s="3" t="s">
        <v>149</v>
      </c>
      <c r="B4" s="3" t="s">
        <v>134</v>
      </c>
      <c r="C4" s="3" t="s">
        <v>150</v>
      </c>
      <c r="D4" s="3" t="s">
        <v>151</v>
      </c>
      <c r="E4" s="3" t="s">
        <v>112</v>
      </c>
      <c r="F4" s="3" t="s">
        <v>40</v>
      </c>
      <c r="G4" s="3" t="s">
        <v>152</v>
      </c>
      <c r="H4" s="3" t="s">
        <v>153</v>
      </c>
      <c r="I4" s="3" t="s">
        <v>154</v>
      </c>
      <c r="J4" s="3" t="s">
        <v>119</v>
      </c>
    </row>
    <row r="5" customFormat="false" ht="15" hidden="false" customHeight="false" outlineLevel="0" collapsed="false">
      <c r="A5" s="5" t="s">
        <v>155</v>
      </c>
      <c r="B5" s="5"/>
      <c r="C5" s="5" t="s">
        <v>156</v>
      </c>
      <c r="D5" s="5" t="s">
        <v>157</v>
      </c>
      <c r="E5" s="5" t="s">
        <v>158</v>
      </c>
      <c r="F5" s="5" t="s">
        <v>159</v>
      </c>
      <c r="G5" s="5"/>
      <c r="H5" s="21"/>
      <c r="I5" s="5"/>
      <c r="J5" s="5"/>
    </row>
    <row r="6" customFormat="false" ht="15" hidden="false" customHeight="false" outlineLevel="0" collapsed="false">
      <c r="A6" s="8" t="s">
        <v>160</v>
      </c>
      <c r="B6" s="8"/>
      <c r="C6" s="8" t="s">
        <v>161</v>
      </c>
      <c r="D6" s="8" t="s">
        <v>162</v>
      </c>
      <c r="E6" s="8" t="s">
        <v>163</v>
      </c>
      <c r="F6" s="8" t="s">
        <v>164</v>
      </c>
      <c r="G6" s="8"/>
      <c r="H6" s="22"/>
      <c r="I6" s="8"/>
      <c r="J6" s="8"/>
    </row>
    <row r="7" customFormat="false" ht="15" hidden="false" customHeight="false" outlineLevel="0" collapsed="false">
      <c r="A7" s="11"/>
      <c r="B7" s="11"/>
      <c r="C7" s="11"/>
      <c r="D7" s="11"/>
      <c r="E7" s="11"/>
      <c r="F7" s="11"/>
      <c r="G7" s="11"/>
      <c r="H7" s="23"/>
      <c r="I7" s="11"/>
      <c r="J7" s="11"/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24"/>
      <c r="I8" s="14"/>
      <c r="J8" s="14"/>
    </row>
    <row r="9" customFormat="false" ht="15" hidden="false" customHeight="false" outlineLevel="0" collapsed="false">
      <c r="A9" s="11"/>
      <c r="B9" s="11"/>
      <c r="C9" s="11"/>
      <c r="D9" s="11"/>
      <c r="E9" s="11"/>
      <c r="F9" s="11"/>
      <c r="G9" s="11"/>
      <c r="H9" s="23"/>
      <c r="I9" s="11"/>
      <c r="J9" s="11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24"/>
      <c r="I10" s="14"/>
      <c r="J10" s="14"/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1"/>
      <c r="H11" s="23"/>
      <c r="I11" s="11"/>
      <c r="J11" s="11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24"/>
      <c r="I12" s="14"/>
      <c r="J12" s="14"/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1"/>
      <c r="H13" s="23"/>
      <c r="I13" s="11"/>
      <c r="J13" s="11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24"/>
      <c r="I14" s="14"/>
      <c r="J14" s="14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23"/>
      <c r="I15" s="11"/>
      <c r="J15" s="11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24"/>
      <c r="I16" s="14"/>
      <c r="J16" s="14"/>
    </row>
    <row r="17" customFormat="false" ht="15" hidden="false" customHeight="false" outlineLevel="0" collapsed="false">
      <c r="A17" s="11"/>
      <c r="B17" s="11"/>
      <c r="C17" s="11"/>
      <c r="D17" s="11"/>
      <c r="E17" s="11"/>
      <c r="F17" s="11"/>
      <c r="G17" s="11"/>
      <c r="H17" s="23"/>
      <c r="I17" s="11"/>
      <c r="J17" s="11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24"/>
      <c r="I18" s="14"/>
      <c r="J18" s="14"/>
    </row>
    <row r="19" customFormat="false" ht="15" hidden="false" customHeight="false" outlineLevel="0" collapsed="false">
      <c r="A19" s="11"/>
      <c r="B19" s="11"/>
      <c r="C19" s="11"/>
      <c r="D19" s="11"/>
      <c r="E19" s="11"/>
      <c r="F19" s="11"/>
      <c r="G19" s="11"/>
      <c r="H19" s="23"/>
      <c r="I19" s="11"/>
      <c r="J19" s="11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24"/>
      <c r="I20" s="14"/>
      <c r="J20" s="14"/>
    </row>
    <row r="21" customFormat="false" ht="15" hidden="false" customHeight="false" outlineLevel="0" collapsed="false">
      <c r="A21" s="11"/>
      <c r="B21" s="11"/>
      <c r="C21" s="11"/>
      <c r="D21" s="11"/>
      <c r="E21" s="11"/>
      <c r="F21" s="11"/>
      <c r="G21" s="11"/>
      <c r="H21" s="23"/>
      <c r="I21" s="11"/>
      <c r="J21" s="11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24"/>
      <c r="I22" s="14"/>
      <c r="J22" s="14"/>
    </row>
    <row r="23" customFormat="false" ht="15" hidden="false" customHeight="false" outlineLevel="0" collapsed="false">
      <c r="A23" s="11"/>
      <c r="B23" s="11"/>
      <c r="C23" s="11"/>
      <c r="D23" s="11"/>
      <c r="E23" s="11"/>
      <c r="F23" s="11"/>
      <c r="G23" s="11"/>
      <c r="H23" s="23"/>
      <c r="I23" s="11"/>
      <c r="J23" s="11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24"/>
      <c r="I24" s="14"/>
      <c r="J24" s="14"/>
    </row>
    <row r="25" customFormat="false" ht="15" hidden="false" customHeight="false" outlineLevel="0" collapsed="false">
      <c r="A25" s="11"/>
      <c r="B25" s="11"/>
      <c r="C25" s="11"/>
      <c r="D25" s="11"/>
      <c r="E25" s="11"/>
      <c r="F25" s="11"/>
      <c r="G25" s="11"/>
      <c r="H25" s="23"/>
      <c r="I25" s="11"/>
      <c r="J25" s="11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24"/>
      <c r="I26" s="14"/>
      <c r="J26" s="14"/>
    </row>
    <row r="27" customFormat="false" ht="15" hidden="false" customHeight="false" outlineLevel="0" collapsed="false">
      <c r="A27" s="11"/>
      <c r="B27" s="11"/>
      <c r="C27" s="11"/>
      <c r="D27" s="11"/>
      <c r="E27" s="11"/>
      <c r="F27" s="11"/>
      <c r="G27" s="11"/>
      <c r="H27" s="23"/>
      <c r="I27" s="11"/>
      <c r="J27" s="11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24"/>
      <c r="I28" s="14"/>
      <c r="J28" s="14"/>
    </row>
    <row r="29" customFormat="false" ht="15" hidden="false" customHeight="false" outlineLevel="0" collapsed="false">
      <c r="A29" s="11"/>
      <c r="B29" s="11"/>
      <c r="C29" s="4" t="s">
        <v>165</v>
      </c>
      <c r="D29" s="11"/>
      <c r="E29" s="11"/>
      <c r="F29" s="11"/>
      <c r="G29" s="11"/>
      <c r="H29" s="25" t="n">
        <f aca="false">SUM(H5:H28)</f>
        <v>0</v>
      </c>
      <c r="I29" s="11"/>
      <c r="J29" s="1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0"/>
    <col collapsed="false" customWidth="true" hidden="false" outlineLevel="0" max="3" min="3" style="0" width="15"/>
    <col collapsed="false" customWidth="true" hidden="false" outlineLevel="0" max="5" min="4" style="0" width="14"/>
    <col collapsed="false" customWidth="true" hidden="false" outlineLevel="0" max="6" min="6" style="0" width="16"/>
    <col collapsed="false" customWidth="true" hidden="false" outlineLevel="0" max="7" min="7" style="0" width="15"/>
  </cols>
  <sheetData>
    <row r="1" customFormat="false" ht="19.7" hidden="false" customHeight="false" outlineLevel="0" collapsed="false">
      <c r="A1" s="1" t="s">
        <v>166</v>
      </c>
    </row>
    <row r="2" customFormat="false" ht="15" hidden="false" customHeight="false" outlineLevel="0" collapsed="false">
      <c r="A2" s="2" t="s">
        <v>167</v>
      </c>
    </row>
    <row r="4" customFormat="false" ht="15" hidden="false" customHeight="false" outlineLevel="0" collapsed="false">
      <c r="A4" s="26" t="s">
        <v>168</v>
      </c>
      <c r="B4" s="27" t="s">
        <v>169</v>
      </c>
    </row>
    <row r="5" customFormat="false" ht="15" hidden="false" customHeight="false" outlineLevel="0" collapsed="false">
      <c r="A5" s="26" t="s">
        <v>170</v>
      </c>
      <c r="B5" s="27" t="s">
        <v>171</v>
      </c>
    </row>
    <row r="6" customFormat="false" ht="15" hidden="false" customHeight="false" outlineLevel="0" collapsed="false">
      <c r="A6" s="26" t="s">
        <v>134</v>
      </c>
      <c r="B6" s="27" t="s">
        <v>42</v>
      </c>
    </row>
    <row r="7" customFormat="false" ht="15" hidden="false" customHeight="false" outlineLevel="0" collapsed="false">
      <c r="A7" s="26" t="s">
        <v>172</v>
      </c>
      <c r="B7" s="27" t="s">
        <v>173</v>
      </c>
    </row>
    <row r="8" customFormat="false" ht="15" hidden="false" customHeight="false" outlineLevel="0" collapsed="false">
      <c r="A8" s="26" t="s">
        <v>88</v>
      </c>
      <c r="B8" s="27" t="s">
        <v>98</v>
      </c>
    </row>
    <row r="10" customFormat="false" ht="23.85" hidden="false" customHeight="false" outlineLevel="0" collapsed="false">
      <c r="A10" s="3" t="s">
        <v>174</v>
      </c>
      <c r="B10" s="3" t="s">
        <v>150</v>
      </c>
      <c r="C10" s="3" t="s">
        <v>175</v>
      </c>
      <c r="D10" s="3" t="s">
        <v>176</v>
      </c>
      <c r="E10" s="3" t="s">
        <v>177</v>
      </c>
      <c r="F10" s="3" t="s">
        <v>178</v>
      </c>
      <c r="G10" s="3" t="s">
        <v>179</v>
      </c>
    </row>
    <row r="11" customFormat="false" ht="15" hidden="false" customHeight="false" outlineLevel="0" collapsed="false">
      <c r="A11" s="28" t="s">
        <v>180</v>
      </c>
      <c r="B11" s="28" t="s">
        <v>181</v>
      </c>
      <c r="C11" s="29"/>
      <c r="D11" s="30"/>
      <c r="E11" s="31" t="str">
        <f aca="false">IF(C11="","",C11*D11)</f>
        <v/>
      </c>
      <c r="F11" s="29"/>
      <c r="G11" s="31" t="str">
        <f aca="false">IF(E11="","",E11-N(F11))</f>
        <v/>
      </c>
    </row>
    <row r="12" customFormat="false" ht="15" hidden="false" customHeight="false" outlineLevel="0" collapsed="false">
      <c r="A12" s="28" t="s">
        <v>182</v>
      </c>
      <c r="B12" s="28" t="s">
        <v>183</v>
      </c>
      <c r="C12" s="29"/>
      <c r="D12" s="30"/>
      <c r="E12" s="31" t="str">
        <f aca="false">IF(C12="","",C12*D12)</f>
        <v/>
      </c>
      <c r="F12" s="29"/>
      <c r="G12" s="31" t="str">
        <f aca="false">IF(E12="","",E12-N(F12))</f>
        <v/>
      </c>
    </row>
    <row r="13" customFormat="false" ht="15" hidden="false" customHeight="false" outlineLevel="0" collapsed="false">
      <c r="A13" s="28" t="s">
        <v>184</v>
      </c>
      <c r="B13" s="28" t="s">
        <v>185</v>
      </c>
      <c r="C13" s="29"/>
      <c r="D13" s="30"/>
      <c r="E13" s="31" t="str">
        <f aca="false">IF(C13="","",C13*D13)</f>
        <v/>
      </c>
      <c r="F13" s="29"/>
      <c r="G13" s="31" t="str">
        <f aca="false">IF(E13="","",E13-N(F13))</f>
        <v/>
      </c>
    </row>
    <row r="14" customFormat="false" ht="15" hidden="false" customHeight="false" outlineLevel="0" collapsed="false">
      <c r="A14" s="28" t="s">
        <v>186</v>
      </c>
      <c r="B14" s="28" t="s">
        <v>187</v>
      </c>
      <c r="C14" s="29"/>
      <c r="D14" s="30"/>
      <c r="E14" s="31" t="str">
        <f aca="false">IF(C14="","",C14*D14)</f>
        <v/>
      </c>
      <c r="F14" s="29"/>
      <c r="G14" s="31" t="str">
        <f aca="false">IF(E14="","",E14-N(F14))</f>
        <v/>
      </c>
    </row>
    <row r="15" customFormat="false" ht="15" hidden="false" customHeight="false" outlineLevel="0" collapsed="false">
      <c r="A15" s="28" t="s">
        <v>188</v>
      </c>
      <c r="B15" s="28" t="s">
        <v>189</v>
      </c>
      <c r="C15" s="29"/>
      <c r="D15" s="30"/>
      <c r="E15" s="31" t="str">
        <f aca="false">IF(C15="","",C15*D15)</f>
        <v/>
      </c>
      <c r="F15" s="29"/>
      <c r="G15" s="31" t="str">
        <f aca="false">IF(E15="","",E15-N(F15))</f>
        <v/>
      </c>
    </row>
    <row r="16" customFormat="false" ht="15" hidden="false" customHeight="false" outlineLevel="0" collapsed="false">
      <c r="A16" s="28" t="s">
        <v>190</v>
      </c>
      <c r="B16" s="28" t="s">
        <v>191</v>
      </c>
      <c r="C16" s="29"/>
      <c r="D16" s="30"/>
      <c r="E16" s="31" t="str">
        <f aca="false">IF(C16="","",C16*D16)</f>
        <v/>
      </c>
      <c r="F16" s="29"/>
      <c r="G16" s="31" t="str">
        <f aca="false">IF(E16="","",E16-N(F16))</f>
        <v/>
      </c>
    </row>
    <row r="17" customFormat="false" ht="15" hidden="false" customHeight="false" outlineLevel="0" collapsed="false">
      <c r="A17" s="11"/>
      <c r="B17" s="4" t="s">
        <v>192</v>
      </c>
      <c r="C17" s="32" t="n">
        <f aca="false">SUM(C11:C16)</f>
        <v>0</v>
      </c>
      <c r="D17" s="11"/>
      <c r="E17" s="32" t="n">
        <f aca="false">SUM(E11:E16)</f>
        <v>0</v>
      </c>
      <c r="F17" s="32" t="n">
        <f aca="false">SUM(F11:F16)</f>
        <v>0</v>
      </c>
      <c r="G17" s="32" t="n">
        <f aca="false">SUM(G11:G16)</f>
        <v>0</v>
      </c>
    </row>
    <row r="19" customFormat="false" ht="15" hidden="false" customHeight="false" outlineLevel="0" collapsed="false">
      <c r="F19" s="33" t="s">
        <v>193</v>
      </c>
      <c r="G19" s="34" t="n">
        <v>0.05</v>
      </c>
    </row>
    <row r="20" customFormat="false" ht="15" hidden="false" customHeight="false" outlineLevel="0" collapsed="false">
      <c r="B20" s="26" t="s">
        <v>194</v>
      </c>
      <c r="F20" s="11"/>
      <c r="G20" s="31" t="n">
        <f aca="false">G17</f>
        <v>0</v>
      </c>
    </row>
    <row r="21" customFormat="false" ht="15" hidden="false" customHeight="false" outlineLevel="0" collapsed="false">
      <c r="B21" s="26" t="s">
        <v>195</v>
      </c>
      <c r="F21" s="11"/>
      <c r="G21" s="31" t="n">
        <f aca="false">-G17*G19</f>
        <v>-0</v>
      </c>
    </row>
    <row r="22" customFormat="false" ht="15" hidden="false" customHeight="false" outlineLevel="0" collapsed="false">
      <c r="B22" s="26" t="s">
        <v>196</v>
      </c>
      <c r="F22" s="11"/>
      <c r="G22" s="31" t="n">
        <f aca="false">G20+G21</f>
        <v>0</v>
      </c>
    </row>
    <row r="23" customFormat="false" ht="15" hidden="false" customHeight="false" outlineLevel="0" collapsed="false">
      <c r="F23" s="28" t="s">
        <v>197</v>
      </c>
      <c r="G23" s="29" t="n">
        <v>0</v>
      </c>
    </row>
    <row r="24" customFormat="false" ht="15" hidden="false" customHeight="false" outlineLevel="0" collapsed="false">
      <c r="F24" s="28" t="s">
        <v>198</v>
      </c>
      <c r="G24" s="29" t="n">
        <v>0</v>
      </c>
    </row>
    <row r="25" customFormat="false" ht="15" hidden="false" customHeight="false" outlineLevel="0" collapsed="false">
      <c r="B25" s="35" t="s">
        <v>199</v>
      </c>
      <c r="F25" s="11"/>
      <c r="G25" s="36" t="n">
        <f aca="false">G22+G23-G24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30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5" min="5" style="0" width="14"/>
    <col collapsed="false" customWidth="true" hidden="false" outlineLevel="0" max="6" min="6" style="0" width="18"/>
  </cols>
  <sheetData>
    <row r="1" customFormat="false" ht="19.7" hidden="false" customHeight="false" outlineLevel="0" collapsed="false">
      <c r="A1" s="1" t="s">
        <v>17</v>
      </c>
    </row>
    <row r="2" customFormat="false" ht="15" hidden="false" customHeight="false" outlineLevel="0" collapsed="false">
      <c r="A2" s="2" t="s">
        <v>200</v>
      </c>
    </row>
    <row r="4" customFormat="false" ht="15" hidden="false" customHeight="false" outlineLevel="0" collapsed="false">
      <c r="A4" s="26" t="s">
        <v>134</v>
      </c>
      <c r="B4" s="27" t="s">
        <v>42</v>
      </c>
    </row>
    <row r="5" customFormat="false" ht="15" hidden="false" customHeight="false" outlineLevel="0" collapsed="false">
      <c r="A5" s="26" t="s">
        <v>201</v>
      </c>
      <c r="B5" s="27" t="s">
        <v>202</v>
      </c>
    </row>
    <row r="6" customFormat="false" ht="15" hidden="false" customHeight="false" outlineLevel="0" collapsed="false">
      <c r="A6" s="26" t="s">
        <v>203</v>
      </c>
      <c r="B6" s="27" t="s">
        <v>202</v>
      </c>
    </row>
    <row r="7" customFormat="false" ht="15" hidden="false" customHeight="false" outlineLevel="0" collapsed="false">
      <c r="A7" s="26" t="s">
        <v>204</v>
      </c>
      <c r="B7" s="27" t="s">
        <v>202</v>
      </c>
    </row>
    <row r="8" customFormat="false" ht="15" hidden="false" customHeight="false" outlineLevel="0" collapsed="false">
      <c r="A8" s="26" t="s">
        <v>205</v>
      </c>
      <c r="B8" s="27" t="s">
        <v>202</v>
      </c>
    </row>
    <row r="10" customFormat="false" ht="15" hidden="false" customHeight="false" outlineLevel="0" collapsed="false">
      <c r="A10" s="37" t="s">
        <v>206</v>
      </c>
      <c r="B10" s="38"/>
      <c r="C10" s="38"/>
    </row>
    <row r="11" customFormat="false" ht="15" hidden="false" customHeight="false" outlineLevel="0" collapsed="false">
      <c r="A11" s="39" t="s">
        <v>207</v>
      </c>
      <c r="B11" s="39" t="s">
        <v>208</v>
      </c>
      <c r="C11" s="39" t="s">
        <v>209</v>
      </c>
    </row>
    <row r="12" customFormat="false" ht="15" hidden="false" customHeight="false" outlineLevel="0" collapsed="false">
      <c r="A12" s="28" t="s">
        <v>100</v>
      </c>
      <c r="B12" s="12"/>
      <c r="C12" s="12"/>
    </row>
    <row r="13" customFormat="false" ht="15" hidden="false" customHeight="false" outlineLevel="0" collapsed="false">
      <c r="A13" s="28" t="s">
        <v>210</v>
      </c>
      <c r="B13" s="12"/>
      <c r="C13" s="12"/>
    </row>
    <row r="14" customFormat="false" ht="15" hidden="false" customHeight="false" outlineLevel="0" collapsed="false">
      <c r="A14" s="28" t="s">
        <v>211</v>
      </c>
      <c r="B14" s="12"/>
      <c r="C14" s="12"/>
    </row>
    <row r="15" customFormat="false" ht="15" hidden="false" customHeight="false" outlineLevel="0" collapsed="false">
      <c r="A15" s="28" t="s">
        <v>130</v>
      </c>
      <c r="B15" s="12"/>
      <c r="C15" s="12"/>
    </row>
    <row r="16" customFormat="false" ht="15" hidden="false" customHeight="false" outlineLevel="0" collapsed="false">
      <c r="A16" s="28" t="s">
        <v>212</v>
      </c>
      <c r="B16" s="12"/>
      <c r="C16" s="12"/>
    </row>
    <row r="17" customFormat="false" ht="15" hidden="false" customHeight="false" outlineLevel="0" collapsed="false">
      <c r="A17" s="28" t="s">
        <v>213</v>
      </c>
      <c r="B17" s="12"/>
      <c r="C17" s="12"/>
    </row>
    <row r="18" customFormat="false" ht="15" hidden="false" customHeight="false" outlineLevel="0" collapsed="false">
      <c r="A18" s="4" t="s">
        <v>214</v>
      </c>
      <c r="B18" s="4" t="n">
        <f aca="false">SUM(B12:B17)</f>
        <v>0</v>
      </c>
      <c r="C18" s="4" t="n">
        <f aca="false">SUM(C12:C17)</f>
        <v>0</v>
      </c>
    </row>
    <row r="20" customFormat="false" ht="15" hidden="false" customHeight="false" outlineLevel="0" collapsed="false">
      <c r="A20" s="37" t="s">
        <v>215</v>
      </c>
      <c r="B20" s="38"/>
      <c r="C20" s="38"/>
      <c r="D20" s="38"/>
      <c r="E20" s="38"/>
      <c r="F20" s="38"/>
    </row>
    <row r="21" customFormat="false" ht="15" hidden="false" customHeight="false" outlineLevel="0" collapsed="false">
      <c r="A21" s="39" t="s">
        <v>216</v>
      </c>
      <c r="B21" s="39" t="s">
        <v>217</v>
      </c>
      <c r="C21" s="39" t="s">
        <v>218</v>
      </c>
      <c r="D21" s="39" t="s">
        <v>219</v>
      </c>
      <c r="E21" s="39" t="s">
        <v>220</v>
      </c>
      <c r="F21" s="39" t="s">
        <v>119</v>
      </c>
    </row>
    <row r="22" customFormat="false" ht="15" hidden="false" customHeight="false" outlineLevel="0" collapsed="false">
      <c r="A22" s="12"/>
      <c r="B22" s="12"/>
      <c r="C22" s="12"/>
      <c r="D22" s="12"/>
      <c r="E22" s="12"/>
      <c r="F22" s="12"/>
    </row>
    <row r="23" customFormat="false" ht="15" hidden="false" customHeight="false" outlineLevel="0" collapsed="false">
      <c r="A23" s="12"/>
      <c r="B23" s="12"/>
      <c r="C23" s="12"/>
      <c r="D23" s="12"/>
      <c r="E23" s="12"/>
      <c r="F23" s="12"/>
    </row>
    <row r="24" customFormat="false" ht="15" hidden="false" customHeight="false" outlineLevel="0" collapsed="false">
      <c r="A24" s="12"/>
      <c r="B24" s="12"/>
      <c r="C24" s="12"/>
      <c r="D24" s="12"/>
      <c r="E24" s="12"/>
      <c r="F24" s="12"/>
    </row>
    <row r="25" customFormat="false" ht="15" hidden="false" customHeight="false" outlineLevel="0" collapsed="false">
      <c r="A25" s="12"/>
      <c r="B25" s="12"/>
      <c r="C25" s="12"/>
      <c r="D25" s="12"/>
      <c r="E25" s="12"/>
      <c r="F25" s="12"/>
    </row>
    <row r="26" customFormat="false" ht="15" hidden="false" customHeight="false" outlineLevel="0" collapsed="false">
      <c r="A26" s="12"/>
      <c r="B26" s="12"/>
      <c r="C26" s="12"/>
      <c r="D26" s="12"/>
      <c r="E26" s="12"/>
      <c r="F26" s="12"/>
    </row>
    <row r="27" customFormat="false" ht="15" hidden="false" customHeight="false" outlineLevel="0" collapsed="false">
      <c r="A27" s="12"/>
      <c r="B27" s="12"/>
      <c r="C27" s="12"/>
      <c r="D27" s="12"/>
      <c r="E27" s="12"/>
      <c r="F27" s="12"/>
    </row>
    <row r="29" customFormat="false" ht="15" hidden="false" customHeight="false" outlineLevel="0" collapsed="false">
      <c r="A29" s="37" t="s">
        <v>221</v>
      </c>
      <c r="B29" s="38"/>
      <c r="C29" s="38"/>
      <c r="D29" s="38"/>
      <c r="E29" s="38"/>
      <c r="F29" s="38"/>
    </row>
    <row r="30" customFormat="false" ht="15" hidden="false" customHeight="false" outlineLevel="0" collapsed="false">
      <c r="A30" s="39" t="s">
        <v>222</v>
      </c>
      <c r="B30" s="39" t="s">
        <v>223</v>
      </c>
      <c r="C30" s="39" t="s">
        <v>224</v>
      </c>
      <c r="D30" s="39" t="s">
        <v>225</v>
      </c>
      <c r="E30" s="39" t="s">
        <v>226</v>
      </c>
      <c r="F30" s="39" t="s">
        <v>119</v>
      </c>
    </row>
    <row r="31" customFormat="false" ht="15" hidden="false" customHeight="false" outlineLevel="0" collapsed="false">
      <c r="A31" s="12"/>
      <c r="B31" s="12"/>
      <c r="C31" s="12"/>
      <c r="D31" s="12"/>
      <c r="E31" s="12"/>
      <c r="F31" s="12"/>
    </row>
    <row r="32" customFormat="false" ht="15" hidden="false" customHeight="false" outlineLevel="0" collapsed="false">
      <c r="A32" s="12"/>
      <c r="B32" s="12"/>
      <c r="C32" s="12"/>
      <c r="D32" s="12"/>
      <c r="E32" s="12"/>
      <c r="F32" s="12"/>
    </row>
    <row r="33" customFormat="false" ht="15" hidden="false" customHeight="false" outlineLevel="0" collapsed="false">
      <c r="A33" s="12"/>
      <c r="B33" s="12"/>
      <c r="C33" s="12"/>
      <c r="D33" s="12"/>
      <c r="E33" s="12"/>
      <c r="F33" s="12"/>
    </row>
    <row r="34" customFormat="false" ht="15" hidden="false" customHeight="false" outlineLevel="0" collapsed="false">
      <c r="A34" s="12"/>
      <c r="B34" s="12"/>
      <c r="C34" s="12"/>
      <c r="D34" s="12"/>
      <c r="E34" s="12"/>
      <c r="F34" s="12"/>
    </row>
    <row r="36" customFormat="false" ht="15" hidden="false" customHeight="false" outlineLevel="0" collapsed="false">
      <c r="A36" s="37" t="s">
        <v>227</v>
      </c>
      <c r="B36" s="38"/>
      <c r="C36" s="38"/>
      <c r="D36" s="38"/>
      <c r="E36" s="38"/>
      <c r="F36" s="38"/>
    </row>
    <row r="37" customFormat="false" ht="15" hidden="false" customHeight="false" outlineLevel="0" collapsed="false">
      <c r="A37" s="39" t="s">
        <v>228</v>
      </c>
      <c r="B37" s="39" t="s">
        <v>229</v>
      </c>
      <c r="C37" s="39" t="s">
        <v>230</v>
      </c>
      <c r="D37" s="39" t="s">
        <v>40</v>
      </c>
      <c r="E37" s="39" t="s">
        <v>119</v>
      </c>
      <c r="F37" s="39"/>
    </row>
    <row r="38" customFormat="false" ht="15" hidden="false" customHeight="false" outlineLevel="0" collapsed="false">
      <c r="A38" s="12"/>
      <c r="B38" s="12"/>
      <c r="C38" s="12"/>
      <c r="D38" s="12"/>
      <c r="E38" s="12"/>
      <c r="F38" s="12"/>
    </row>
    <row r="39" customFormat="false" ht="15" hidden="false" customHeight="false" outlineLevel="0" collapsed="false">
      <c r="A39" s="12"/>
      <c r="B39" s="12"/>
      <c r="C39" s="12"/>
      <c r="D39" s="12"/>
      <c r="E39" s="12"/>
      <c r="F39" s="12"/>
    </row>
    <row r="40" customFormat="false" ht="15" hidden="false" customHeight="false" outlineLevel="0" collapsed="false">
      <c r="A40" s="12"/>
      <c r="B40" s="12"/>
      <c r="C40" s="12"/>
      <c r="D40" s="12"/>
      <c r="E40" s="12"/>
      <c r="F40" s="12"/>
    </row>
    <row r="41" customFormat="false" ht="15" hidden="false" customHeight="false" outlineLevel="0" collapsed="false">
      <c r="A41" s="12"/>
      <c r="B41" s="12"/>
      <c r="C41" s="12"/>
      <c r="D41" s="12"/>
      <c r="E41" s="12"/>
      <c r="F41" s="12"/>
    </row>
    <row r="43" customFormat="false" ht="15" hidden="false" customHeight="false" outlineLevel="0" collapsed="false">
      <c r="A43" s="37" t="s">
        <v>231</v>
      </c>
      <c r="B43" s="38"/>
      <c r="C43" s="38"/>
      <c r="D43" s="38"/>
      <c r="E43" s="38"/>
      <c r="F43" s="38"/>
    </row>
    <row r="44" customFormat="false" ht="15" hidden="false" customHeight="false" outlineLevel="0" collapsed="false">
      <c r="A44" s="39" t="s">
        <v>174</v>
      </c>
      <c r="B44" s="39" t="s">
        <v>150</v>
      </c>
      <c r="C44" s="39" t="s">
        <v>232</v>
      </c>
      <c r="D44" s="39" t="s">
        <v>233</v>
      </c>
      <c r="E44" s="39"/>
      <c r="F44" s="39"/>
    </row>
    <row r="45" customFormat="false" ht="15" hidden="false" customHeight="false" outlineLevel="0" collapsed="false">
      <c r="A45" s="12"/>
      <c r="B45" s="12"/>
      <c r="C45" s="12"/>
      <c r="D45" s="12"/>
      <c r="E45" s="12"/>
      <c r="F45" s="12"/>
    </row>
    <row r="46" customFormat="false" ht="15" hidden="false" customHeight="false" outlineLevel="0" collapsed="false">
      <c r="A46" s="12"/>
      <c r="B46" s="12"/>
      <c r="C46" s="12"/>
      <c r="D46" s="12"/>
      <c r="E46" s="12"/>
      <c r="F46" s="12"/>
    </row>
    <row r="47" customFormat="false" ht="15" hidden="false" customHeight="false" outlineLevel="0" collapsed="false">
      <c r="A47" s="12"/>
      <c r="B47" s="12"/>
      <c r="C47" s="12"/>
      <c r="D47" s="12"/>
      <c r="E47" s="12"/>
      <c r="F47" s="12"/>
    </row>
    <row r="48" customFormat="false" ht="15" hidden="false" customHeight="false" outlineLevel="0" collapsed="false">
      <c r="A48" s="12"/>
      <c r="B48" s="12"/>
      <c r="C48" s="12"/>
      <c r="D48" s="12"/>
      <c r="E48" s="12"/>
      <c r="F48" s="12"/>
    </row>
    <row r="50" customFormat="false" ht="15" hidden="false" customHeight="false" outlineLevel="0" collapsed="false">
      <c r="A50" s="37" t="s">
        <v>234</v>
      </c>
      <c r="B50" s="38"/>
      <c r="C50" s="38"/>
      <c r="D50" s="38"/>
      <c r="E50" s="38"/>
      <c r="F50" s="38"/>
    </row>
    <row r="51" customFormat="false" ht="15" hidden="false" customHeight="false" outlineLevel="0" collapsed="false">
      <c r="A51" s="39" t="s">
        <v>222</v>
      </c>
      <c r="B51" s="39" t="s">
        <v>235</v>
      </c>
      <c r="C51" s="39" t="s">
        <v>236</v>
      </c>
      <c r="D51" s="39" t="s">
        <v>237</v>
      </c>
      <c r="E51" s="39"/>
      <c r="F51" s="39"/>
    </row>
    <row r="52" customFormat="false" ht="15" hidden="false" customHeight="false" outlineLevel="0" collapsed="false">
      <c r="A52" s="12"/>
      <c r="B52" s="12"/>
      <c r="C52" s="12"/>
      <c r="D52" s="12"/>
      <c r="E52" s="12"/>
      <c r="F52" s="12"/>
    </row>
    <row r="53" customFormat="false" ht="15" hidden="false" customHeight="false" outlineLevel="0" collapsed="false">
      <c r="A53" s="12"/>
      <c r="B53" s="12"/>
      <c r="C53" s="12"/>
      <c r="D53" s="12"/>
      <c r="E53" s="12"/>
      <c r="F53" s="12"/>
    </row>
    <row r="54" customFormat="false" ht="15" hidden="false" customHeight="false" outlineLevel="0" collapsed="false">
      <c r="A54" s="12"/>
      <c r="B54" s="12"/>
      <c r="C54" s="12"/>
      <c r="D54" s="12"/>
      <c r="E54" s="12"/>
      <c r="F54" s="12"/>
    </row>
    <row r="55" customFormat="false" ht="15" hidden="false" customHeight="false" outlineLevel="0" collapsed="false">
      <c r="A55" s="12"/>
      <c r="B55" s="12"/>
      <c r="C55" s="12"/>
      <c r="D55" s="12"/>
      <c r="E55" s="12"/>
      <c r="F55" s="12"/>
    </row>
    <row r="57" customFormat="false" ht="15" hidden="false" customHeight="false" outlineLevel="0" collapsed="false">
      <c r="A57" s="26" t="s">
        <v>238</v>
      </c>
    </row>
    <row r="58" customFormat="false" ht="15" hidden="false" customHeight="false" outlineLevel="0" collapsed="false">
      <c r="A58" s="26" t="s">
        <v>239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6"/>
    <col collapsed="false" customWidth="true" hidden="false" outlineLevel="0" max="3" min="3" style="0" width="13"/>
    <col collapsed="false" customWidth="true" hidden="false" outlineLevel="0" max="4" min="4" style="0" width="16"/>
    <col collapsed="false" customWidth="true" hidden="false" outlineLevel="0" max="5" min="5" style="0" width="15"/>
    <col collapsed="false" customWidth="true" hidden="false" outlineLevel="0" max="7" min="6" style="0" width="12"/>
    <col collapsed="false" customWidth="true" hidden="false" outlineLevel="0" max="8" min="8" style="0" width="24"/>
    <col collapsed="false" customWidth="true" hidden="false" outlineLevel="0" max="9" min="9" style="0" width="16"/>
    <col collapsed="false" customWidth="true" hidden="false" outlineLevel="0" max="10" min="10" style="0" width="11"/>
    <col collapsed="false" customWidth="true" hidden="false" outlineLevel="0" max="11" min="11" style="0" width="20"/>
  </cols>
  <sheetData>
    <row r="1" customFormat="false" ht="19.7" hidden="false" customHeight="false" outlineLevel="0" collapsed="false">
      <c r="A1" s="1" t="s">
        <v>240</v>
      </c>
    </row>
    <row r="2" customFormat="false" ht="15" hidden="false" customHeight="false" outlineLevel="0" collapsed="false">
      <c r="A2" s="2" t="s">
        <v>241</v>
      </c>
    </row>
    <row r="4" customFormat="false" ht="23.85" hidden="false" customHeight="false" outlineLevel="0" collapsed="false">
      <c r="A4" s="3" t="s">
        <v>242</v>
      </c>
      <c r="B4" s="3" t="s">
        <v>243</v>
      </c>
      <c r="C4" s="3" t="s">
        <v>90</v>
      </c>
      <c r="D4" s="3" t="s">
        <v>244</v>
      </c>
      <c r="E4" s="3" t="s">
        <v>245</v>
      </c>
      <c r="F4" s="3" t="s">
        <v>246</v>
      </c>
      <c r="G4" s="3" t="s">
        <v>247</v>
      </c>
      <c r="H4" s="3" t="s">
        <v>248</v>
      </c>
      <c r="I4" s="3" t="s">
        <v>249</v>
      </c>
      <c r="J4" s="3" t="s">
        <v>40</v>
      </c>
      <c r="K4" s="3" t="s">
        <v>250</v>
      </c>
    </row>
    <row r="5" customFormat="false" ht="15" hidden="false" customHeight="false" outlineLevel="0" collapsed="false">
      <c r="A5" s="5" t="s">
        <v>251</v>
      </c>
      <c r="B5" s="5" t="s">
        <v>252</v>
      </c>
      <c r="C5" s="5" t="s">
        <v>100</v>
      </c>
      <c r="D5" s="5" t="s">
        <v>253</v>
      </c>
      <c r="E5" s="5" t="s">
        <v>254</v>
      </c>
      <c r="F5" s="5"/>
      <c r="G5" s="5"/>
      <c r="H5" s="5" t="s">
        <v>255</v>
      </c>
      <c r="I5" s="5"/>
      <c r="J5" s="5" t="s">
        <v>208</v>
      </c>
      <c r="K5" s="5"/>
    </row>
    <row r="6" customFormat="false" ht="23.85" hidden="false" customHeight="false" outlineLevel="0" collapsed="false">
      <c r="A6" s="8" t="s">
        <v>256</v>
      </c>
      <c r="B6" s="8" t="s">
        <v>257</v>
      </c>
      <c r="C6" s="8" t="s">
        <v>100</v>
      </c>
      <c r="D6" s="8" t="s">
        <v>258</v>
      </c>
      <c r="E6" s="8" t="s">
        <v>190</v>
      </c>
      <c r="F6" s="8"/>
      <c r="G6" s="8"/>
      <c r="H6" s="8" t="s">
        <v>259</v>
      </c>
      <c r="I6" s="8"/>
      <c r="J6" s="8" t="s">
        <v>208</v>
      </c>
      <c r="K6" s="8"/>
    </row>
    <row r="7" customFormat="false" ht="15" hidden="false" customHeight="false" outlineLevel="0" collapsed="false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customFormat="false" ht="15" hidden="false" customHeight="false" outlineLevel="0" collapsed="false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customFormat="false" ht="15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customFormat="false" ht="15" hidden="false" customHeight="fals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customFormat="false" ht="1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customFormat="false" ht="15" hidden="false" customHeight="fals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customFormat="false" ht="15" hidden="false" customHeight="fals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customFormat="false" ht="15" hidden="false" customHeight="false" outlineLevel="0" collapsed="false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customFormat="false" ht="15" hidden="false" customHeight="fals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customFormat="false" ht="15" hidden="false" customHeight="false" outlineLevel="0" collapsed="false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customFormat="false" ht="15" hidden="false" customHeight="false" outlineLevel="0" collapsed="false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customFormat="false" ht="15" hidden="false" customHeight="fals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customFormat="false" ht="15" hidden="false" customHeight="false" outlineLevel="0" collapsed="false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customFormat="false" ht="15" hidden="false" customHeight="false" outlineLevel="0" collapsed="false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customFormat="false" ht="15" hidden="false" customHeight="fals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</row>
    <row r="23" customFormat="false" ht="15" hidden="false" customHeight="false" outlineLevel="0" collapsed="false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customFormat="false" ht="15" hidden="false" customHeight="fals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customFormat="false" ht="15" hidden="false" customHeight="fals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customFormat="false" ht="15" hidden="false" customHeight="fals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customFormat="false" ht="15" hidden="false" customHeight="fals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customFormat="false" ht="15" hidden="false" customHeight="fals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  <row r="29" customFormat="false" ht="15" hidden="false" customHeight="false" outlineLevel="0" collapsed="false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customFormat="false" ht="15" hidden="false" customHeight="fals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customFormat="false" ht="15" hidden="false" customHeight="false" outlineLevel="0" collapsed="false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customFormat="false" ht="15" hidden="false" customHeight="fals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2026-06-28T16:24:21Z</dcterms:created>
  <dc:creator>openpyxl</dc:creator>
  <dc:description/>
  <dc:language>en-US</dc:language>
  <cp:lastModifiedBy/>
  <dcterms:modified xsi:type="dcterms:W3CDTF">2026-06-28T16:24:21Z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